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Hipote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Eprinsa</author>
  </authors>
  <commentList>
    <comment ref="E19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20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<sst xmlns="http://schemas.openxmlformats.org/spreadsheetml/2006/main" count="32" uniqueCount="32">
  <si>
    <t>años</t>
  </si>
  <si>
    <t>Tipo interés</t>
  </si>
  <si>
    <t>Capital</t>
  </si>
  <si>
    <t>Plazo</t>
  </si>
  <si>
    <t>Anual</t>
  </si>
  <si>
    <t>Mes</t>
  </si>
  <si>
    <t>Año</t>
  </si>
  <si>
    <t>Cuota</t>
  </si>
  <si>
    <t>Interes</t>
  </si>
  <si>
    <t>Amortizacion</t>
  </si>
  <si>
    <t>Capital Pendiente</t>
  </si>
  <si>
    <t>Cuadro de amortización</t>
  </si>
  <si>
    <t>Adelanto</t>
  </si>
  <si>
    <t>En el año:</t>
  </si>
  <si>
    <t>En el mes:</t>
  </si>
  <si>
    <t>Cantidad amortizar:</t>
  </si>
  <si>
    <t>Cuotas resultantes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</si>
  <si>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</si>
  <si>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t>Cálculo de amortización parcial de una hipoteca, reducción en tiempo. Para otros cálculos visite www.hipotecasyeuribor.com</t>
  </si>
  <si>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</si>
  <si>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</si>
  <si>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Resultados iniciales:</t>
  </si>
  <si>
    <t>Interés mensual:</t>
  </si>
  <si>
    <t>Cuota:</t>
  </si>
  <si>
    <t>Numero de Cuotas:</t>
  </si>
  <si>
    <t>2. Amortización Parcial</t>
  </si>
  <si>
    <t>Resultados después:</t>
  </si>
  <si>
    <t>Se ahorra:</t>
  </si>
  <si>
    <t>Años</t>
  </si>
  <si>
    <t>y</t>
  </si>
  <si>
    <t>Meses</t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</si>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</sst>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%"/>
    <numFmt numFmtId="181" formatCode="_-* #,##0.0000\ _p_t_a_-;\-* #,##0.0000\ _p_t_a_-;_-* &quot;-&quot;????\ _p_t_a_-;_-@_-"/>
    <numFmt numFmtId="182" formatCode="#,##0\ &quot;pta&quot;"/>
    <numFmt numFmtId="183" formatCode="#,##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8"/>
      <name val="Tahoma"/>
      <family val="0"/>
    </font>
    <font>
      <b/>
      <sz val="20"/>
      <color indexed="48"/>
      <name val="Arial"/>
      <family val="2"/>
    </font>
    <font>
      <sz val="12"/>
      <color indexed="56"/>
      <name val="Tahoma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 quotePrefix="1">
      <alignment horizontal="left"/>
      <protection locked="0"/>
    </xf>
    <xf numFmtId="44" fontId="0" fillId="3" borderId="1" xfId="15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3" borderId="4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9" fontId="0" fillId="3" borderId="7" xfId="0" applyNumberForma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 quotePrefix="1">
      <alignment horizontal="center"/>
      <protection locked="0"/>
    </xf>
    <xf numFmtId="44" fontId="0" fillId="0" borderId="0" xfId="0" applyNumberFormat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applyProtection="1" quotePrefix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180" fontId="8" fillId="0" borderId="0" xfId="0" applyNumberFormat="1" applyFont="1" applyAlignment="1" applyProtection="1">
      <alignment/>
      <protection locked="0"/>
    </xf>
    <xf numFmtId="4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2" borderId="12" xfId="0" applyFill="1" applyBorder="1" applyAlignment="1" applyProtection="1" quotePrefix="1">
      <alignment horizontal="left"/>
      <protection locked="0"/>
    </xf>
    <xf numFmtId="0" fontId="0" fillId="2" borderId="13" xfId="0" applyFill="1" applyBorder="1" applyAlignment="1" applyProtection="1" quotePrefix="1">
      <alignment horizontal="left"/>
      <protection locked="0"/>
    </xf>
    <xf numFmtId="0" fontId="0" fillId="2" borderId="14" xfId="0" applyFill="1" applyBorder="1" applyAlignment="1" applyProtection="1" quotePrefix="1">
      <alignment horizontal="left"/>
      <protection locked="0"/>
    </xf>
    <xf numFmtId="0" fontId="0" fillId="3" borderId="1" xfId="0" applyFill="1" applyBorder="1" applyAlignment="1" applyProtection="1" quotePrefix="1">
      <alignment horizontal="right"/>
      <protection locked="0"/>
    </xf>
    <xf numFmtId="0" fontId="0" fillId="3" borderId="2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 quotePrefix="1">
      <alignment horizontal="right"/>
      <protection locked="0"/>
    </xf>
    <xf numFmtId="0" fontId="0" fillId="3" borderId="5" xfId="0" applyFill="1" applyBorder="1" applyAlignment="1" applyProtection="1" quotePrefix="1">
      <alignment horizontal="left"/>
      <protection locked="0"/>
    </xf>
    <xf numFmtId="0" fontId="0" fillId="3" borderId="6" xfId="0" applyFill="1" applyBorder="1" applyAlignment="1" applyProtection="1" quotePrefix="1">
      <alignment horizontal="left"/>
      <protection locked="0"/>
    </xf>
    <xf numFmtId="0" fontId="0" fillId="3" borderId="7" xfId="0" applyFill="1" applyBorder="1" applyAlignment="1" applyProtection="1" quotePrefix="1">
      <alignment horizontal="right"/>
      <protection locked="0"/>
    </xf>
    <xf numFmtId="0" fontId="0" fillId="3" borderId="8" xfId="0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4"/>
  <sheetViews>
    <sheetView showGridLines="0" tabSelected="1" workbookViewId="0" topLeftCell="A1">
      <selection activeCell="J16" sqref="J16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4.57421875" style="0" customWidth="1"/>
    <col min="6" max="6" width="16.57421875" style="0" customWidth="1"/>
    <col min="7" max="7" width="17.421875" style="0" customWidth="1"/>
    <col min="8" max="8" width="14.00390625" style="0" customWidth="1"/>
  </cols>
  <sheetData>
    <row r="1" ht="26.25">
      <c r="B1" s="23" t="s">
        <v>17</v>
      </c>
    </row>
    <row r="2" ht="15">
      <c r="B2" s="24" t="s">
        <v>18</v>
      </c>
    </row>
    <row r="3" spans="1:13" ht="26.25">
      <c r="A3" s="1"/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ht="30">
      <c r="A4" s="1"/>
      <c r="B4" s="1"/>
      <c r="C4" s="1"/>
      <c r="D4" s="25" t="s">
        <v>19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20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6">
        <v>293807</v>
      </c>
      <c r="F6" s="7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25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0.04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27"/>
      <c r="E9" s="15"/>
      <c r="F9" s="15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27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5"/>
      <c r="D11" s="15" t="s">
        <v>22</v>
      </c>
      <c r="E11" s="29">
        <f>+E8/12</f>
        <v>0.0033333333333333335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5"/>
      <c r="D12" s="15" t="s">
        <v>23</v>
      </c>
      <c r="E12" s="30">
        <f>PMT($E$11,($E$13),-$E$6)</f>
        <v>1550.821585373666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5"/>
      <c r="D13" s="28" t="s">
        <v>24</v>
      </c>
      <c r="E13" s="31">
        <f>E7*12</f>
        <v>300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5"/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>
      <c r="A16" s="1"/>
      <c r="B16" s="1"/>
      <c r="C16" s="15"/>
      <c r="D16" s="25" t="s">
        <v>25</v>
      </c>
      <c r="E16" s="1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5"/>
      <c r="D17" s="32" t="s">
        <v>31</v>
      </c>
      <c r="E17" s="33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5"/>
      <c r="D18" s="5" t="s">
        <v>15</v>
      </c>
      <c r="E18" s="35">
        <v>0</v>
      </c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5"/>
      <c r="D19" s="9" t="s">
        <v>13</v>
      </c>
      <c r="E19" s="37">
        <v>5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5"/>
      <c r="D20" s="39" t="s">
        <v>14</v>
      </c>
      <c r="E20" s="40">
        <v>1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5"/>
      <c r="D21" s="42" t="s">
        <v>26</v>
      </c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5"/>
      <c r="D22" s="8" t="s">
        <v>16</v>
      </c>
      <c r="E22" s="31">
        <f>COUNT(B28:B814)</f>
        <v>300</v>
      </c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44" t="s">
        <v>27</v>
      </c>
      <c r="E23" s="45">
        <f>+INT((E13-E22)/12)</f>
        <v>0</v>
      </c>
      <c r="F23" s="46" t="s">
        <v>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44" t="s">
        <v>29</v>
      </c>
      <c r="E24" s="45">
        <f>+MOD((E13-E22),12)</f>
        <v>0</v>
      </c>
      <c r="F24" s="47" t="s">
        <v>30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6" t="s"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7" t="s">
        <v>6</v>
      </c>
      <c r="C26" s="18" t="s">
        <v>5</v>
      </c>
      <c r="D26" s="19" t="s">
        <v>7</v>
      </c>
      <c r="E26" s="18" t="s">
        <v>8</v>
      </c>
      <c r="F26" s="18" t="s">
        <v>9</v>
      </c>
      <c r="G26" s="18" t="s">
        <v>10</v>
      </c>
      <c r="H26" s="20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1">
        <f>E6</f>
        <v>293807</v>
      </c>
      <c r="H27" s="21">
        <f>IF(C27&lt;&gt;" ",IF(AND($E$19=B27,$E$20=C27-(B27-1)*12),$E$18,0),"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0" ref="C28:C91">IF(CODE(C27)=32," ",IF(AND(C27+1&lt;=$E$13,G27&gt;0),+C27+1," "))</f>
        <v>1</v>
      </c>
      <c r="D28" s="21">
        <f aca="true" t="shared" si="1" ref="D28:D91">IF(C28&lt;&gt;" ",IF(G27&lt;D27,G27+E28,PMT($E$11,($E$13),-$E$6))," ")</f>
        <v>1550.821585373666</v>
      </c>
      <c r="E28" s="21">
        <f aca="true" t="shared" si="2" ref="E28:E91">IF(C28&lt;&gt;" ",G27*$E$11," ")</f>
        <v>979.3566666666667</v>
      </c>
      <c r="F28" s="21">
        <f aca="true" t="shared" si="3" ref="F28:F41">IF(C28&lt;&gt;" ",D28-E28+H28," ")</f>
        <v>571.4649187069994</v>
      </c>
      <c r="G28" s="22">
        <f>IF(C28&lt;&gt;" ",G27-F28," ")</f>
        <v>293235.535081293</v>
      </c>
      <c r="H28" s="21">
        <f aca="true" t="shared" si="4" ref="H28:H91">IF(C28&lt;&gt;" ",IF(AND($E$19=B28,$E$20=C28-(B28-1)*12),$E$18,0)," ")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5" ref="B29:B92">IF(C29&lt;&gt;" ",INT(C28/12)+1," ")</f>
        <v>1</v>
      </c>
      <c r="C29" s="1">
        <f t="shared" si="0"/>
        <v>2</v>
      </c>
      <c r="D29" s="21">
        <f t="shared" si="1"/>
        <v>1550.821585373666</v>
      </c>
      <c r="E29" s="21">
        <f t="shared" si="2"/>
        <v>977.4517836043101</v>
      </c>
      <c r="F29" s="21">
        <f t="shared" si="3"/>
        <v>573.369801769356</v>
      </c>
      <c r="G29" s="22">
        <f aca="true" t="shared" si="6" ref="G29:G92">IF(C29&lt;&gt;" ",G28-F29," ")</f>
        <v>292662.16527952364</v>
      </c>
      <c r="H29" s="2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5"/>
        <v>1</v>
      </c>
      <c r="C30" s="1">
        <f t="shared" si="0"/>
        <v>3</v>
      </c>
      <c r="D30" s="21">
        <f t="shared" si="1"/>
        <v>1550.821585373666</v>
      </c>
      <c r="E30" s="21">
        <f t="shared" si="2"/>
        <v>975.5405509317455</v>
      </c>
      <c r="F30" s="21">
        <f t="shared" si="3"/>
        <v>575.2810344419205</v>
      </c>
      <c r="G30" s="22">
        <f t="shared" si="6"/>
        <v>292086.88424508175</v>
      </c>
      <c r="H30" s="21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5"/>
        <v>1</v>
      </c>
      <c r="C31" s="1">
        <f t="shared" si="0"/>
        <v>4</v>
      </c>
      <c r="D31" s="21">
        <f t="shared" si="1"/>
        <v>1550.821585373666</v>
      </c>
      <c r="E31" s="21">
        <f t="shared" si="2"/>
        <v>973.6229474836059</v>
      </c>
      <c r="F31" s="21">
        <f t="shared" si="3"/>
        <v>577.1986378900601</v>
      </c>
      <c r="G31" s="22">
        <f t="shared" si="6"/>
        <v>291509.6856071917</v>
      </c>
      <c r="H31" s="21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5"/>
        <v>1</v>
      </c>
      <c r="C32" s="1">
        <f t="shared" si="0"/>
        <v>5</v>
      </c>
      <c r="D32" s="21">
        <f t="shared" si="1"/>
        <v>1550.821585373666</v>
      </c>
      <c r="E32" s="21">
        <f t="shared" si="2"/>
        <v>971.6989520239724</v>
      </c>
      <c r="F32" s="21">
        <f t="shared" si="3"/>
        <v>579.1226333496936</v>
      </c>
      <c r="G32" s="22">
        <f t="shared" si="6"/>
        <v>290930.562973842</v>
      </c>
      <c r="H32" s="21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5"/>
        <v>1</v>
      </c>
      <c r="C33" s="1">
        <f t="shared" si="0"/>
        <v>6</v>
      </c>
      <c r="D33" s="21">
        <f t="shared" si="1"/>
        <v>1550.821585373666</v>
      </c>
      <c r="E33" s="21">
        <f t="shared" si="2"/>
        <v>969.7685432461401</v>
      </c>
      <c r="F33" s="21">
        <f t="shared" si="3"/>
        <v>581.0530421275259</v>
      </c>
      <c r="G33" s="22">
        <f t="shared" si="6"/>
        <v>290349.5099317145</v>
      </c>
      <c r="H33" s="21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5"/>
        <v>1</v>
      </c>
      <c r="C34" s="1">
        <f t="shared" si="0"/>
        <v>7</v>
      </c>
      <c r="D34" s="21">
        <f t="shared" si="1"/>
        <v>1550.821585373666</v>
      </c>
      <c r="E34" s="21">
        <f t="shared" si="2"/>
        <v>967.8316997723817</v>
      </c>
      <c r="F34" s="21">
        <f t="shared" si="3"/>
        <v>582.9898856012843</v>
      </c>
      <c r="G34" s="22">
        <f t="shared" si="6"/>
        <v>289766.52004611323</v>
      </c>
      <c r="H34" s="21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5"/>
        <v>1</v>
      </c>
      <c r="C35" s="1">
        <f t="shared" si="0"/>
        <v>8</v>
      </c>
      <c r="D35" s="21">
        <f t="shared" si="1"/>
        <v>1550.821585373666</v>
      </c>
      <c r="E35" s="21">
        <f t="shared" si="2"/>
        <v>965.8884001537108</v>
      </c>
      <c r="F35" s="21">
        <f t="shared" si="3"/>
        <v>584.9331852199552</v>
      </c>
      <c r="G35" s="22">
        <f t="shared" si="6"/>
        <v>289181.5868608933</v>
      </c>
      <c r="H35" s="21">
        <f t="shared" si="4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5"/>
        <v>1</v>
      </c>
      <c r="C36" s="1">
        <f t="shared" si="0"/>
        <v>9</v>
      </c>
      <c r="D36" s="21">
        <f t="shared" si="1"/>
        <v>1550.821585373666</v>
      </c>
      <c r="E36" s="21">
        <f t="shared" si="2"/>
        <v>963.9386228696444</v>
      </c>
      <c r="F36" s="21">
        <f t="shared" si="3"/>
        <v>586.8829625040216</v>
      </c>
      <c r="G36" s="22">
        <f t="shared" si="6"/>
        <v>288594.7038983893</v>
      </c>
      <c r="H36" s="21">
        <f t="shared" si="4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5"/>
        <v>1</v>
      </c>
      <c r="C37" s="1">
        <f t="shared" si="0"/>
        <v>10</v>
      </c>
      <c r="D37" s="21">
        <f t="shared" si="1"/>
        <v>1550.821585373666</v>
      </c>
      <c r="E37" s="21">
        <f t="shared" si="2"/>
        <v>961.9823463279644</v>
      </c>
      <c r="F37" s="21">
        <f t="shared" si="3"/>
        <v>588.8392390457017</v>
      </c>
      <c r="G37" s="22">
        <f t="shared" si="6"/>
        <v>288005.8646593436</v>
      </c>
      <c r="H37" s="21">
        <f t="shared" si="4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5"/>
        <v>1</v>
      </c>
      <c r="C38" s="1">
        <f t="shared" si="0"/>
        <v>11</v>
      </c>
      <c r="D38" s="21">
        <f t="shared" si="1"/>
        <v>1550.821585373666</v>
      </c>
      <c r="E38" s="21">
        <f t="shared" si="2"/>
        <v>960.0195488644788</v>
      </c>
      <c r="F38" s="21">
        <f t="shared" si="3"/>
        <v>590.8020365091872</v>
      </c>
      <c r="G38" s="22">
        <f t="shared" si="6"/>
        <v>287415.0626228344</v>
      </c>
      <c r="H38" s="21">
        <f t="shared" si="4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5"/>
        <v>1</v>
      </c>
      <c r="C39" s="1">
        <f t="shared" si="0"/>
        <v>12</v>
      </c>
      <c r="D39" s="21">
        <f t="shared" si="1"/>
        <v>1550.821585373666</v>
      </c>
      <c r="E39" s="21">
        <f t="shared" si="2"/>
        <v>958.0502087427814</v>
      </c>
      <c r="F39" s="21">
        <f t="shared" si="3"/>
        <v>592.7713766308847</v>
      </c>
      <c r="G39" s="22">
        <f t="shared" si="6"/>
        <v>286822.29124620353</v>
      </c>
      <c r="H39" s="21">
        <f t="shared" si="4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5"/>
        <v>2</v>
      </c>
      <c r="C40" s="1">
        <f t="shared" si="0"/>
        <v>13</v>
      </c>
      <c r="D40" s="21">
        <f t="shared" si="1"/>
        <v>1550.821585373666</v>
      </c>
      <c r="E40" s="21">
        <f t="shared" si="2"/>
        <v>956.0743041540119</v>
      </c>
      <c r="F40" s="21">
        <f t="shared" si="3"/>
        <v>594.7472812196542</v>
      </c>
      <c r="G40" s="22">
        <f t="shared" si="6"/>
        <v>286227.5439649839</v>
      </c>
      <c r="H40" s="21">
        <f t="shared" si="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5"/>
        <v>2</v>
      </c>
      <c r="C41" s="1">
        <f t="shared" si="0"/>
        <v>14</v>
      </c>
      <c r="D41" s="21">
        <f t="shared" si="1"/>
        <v>1550.821585373666</v>
      </c>
      <c r="E41" s="21">
        <f t="shared" si="2"/>
        <v>954.091813216613</v>
      </c>
      <c r="F41" s="21">
        <f t="shared" si="3"/>
        <v>596.729772157053</v>
      </c>
      <c r="G41" s="22">
        <f t="shared" si="6"/>
        <v>285630.81419282686</v>
      </c>
      <c r="H41" s="21">
        <f t="shared" si="4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5"/>
        <v>2</v>
      </c>
      <c r="C42" s="1">
        <f t="shared" si="0"/>
        <v>15</v>
      </c>
      <c r="D42" s="21">
        <f t="shared" si="1"/>
        <v>1550.821585373666</v>
      </c>
      <c r="E42" s="21">
        <f t="shared" si="2"/>
        <v>952.1027139760896</v>
      </c>
      <c r="F42" s="21">
        <f>IF(C42&lt;&gt;" ",D42-E42+H42," ")</f>
        <v>598.7188713975764</v>
      </c>
      <c r="G42" s="22">
        <f t="shared" si="6"/>
        <v>285032.0953214293</v>
      </c>
      <c r="H42" s="21">
        <f t="shared" si="4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5"/>
        <v>2</v>
      </c>
      <c r="C43" s="1">
        <f t="shared" si="0"/>
        <v>16</v>
      </c>
      <c r="D43" s="21">
        <f t="shared" si="1"/>
        <v>1550.821585373666</v>
      </c>
      <c r="E43" s="21">
        <f t="shared" si="2"/>
        <v>950.1069844047644</v>
      </c>
      <c r="F43" s="21">
        <f aca="true" t="shared" si="7" ref="F43:F106">IF(C43&lt;&gt;" ",D43-E43+H43," ")</f>
        <v>600.7146009689017</v>
      </c>
      <c r="G43" s="22">
        <f t="shared" si="6"/>
        <v>284431.38072046044</v>
      </c>
      <c r="H43" s="21">
        <f t="shared" si="4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5"/>
        <v>2</v>
      </c>
      <c r="C44" s="1">
        <f t="shared" si="0"/>
        <v>17</v>
      </c>
      <c r="D44" s="21">
        <f t="shared" si="1"/>
        <v>1550.821585373666</v>
      </c>
      <c r="E44" s="21">
        <f t="shared" si="2"/>
        <v>948.1046024015349</v>
      </c>
      <c r="F44" s="21">
        <f t="shared" si="7"/>
        <v>602.7169829721312</v>
      </c>
      <c r="G44" s="22">
        <f t="shared" si="6"/>
        <v>283828.6637374883</v>
      </c>
      <c r="H44" s="21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5"/>
        <v>2</v>
      </c>
      <c r="C45" s="1">
        <f t="shared" si="0"/>
        <v>18</v>
      </c>
      <c r="D45" s="21">
        <f t="shared" si="1"/>
        <v>1550.821585373666</v>
      </c>
      <c r="E45" s="21">
        <f t="shared" si="2"/>
        <v>946.0955457916278</v>
      </c>
      <c r="F45" s="21">
        <f t="shared" si="7"/>
        <v>604.7260395820382</v>
      </c>
      <c r="G45" s="22">
        <f t="shared" si="6"/>
        <v>283223.9376979063</v>
      </c>
      <c r="H45" s="21">
        <f t="shared" si="4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5"/>
        <v>2</v>
      </c>
      <c r="C46" s="1">
        <f t="shared" si="0"/>
        <v>19</v>
      </c>
      <c r="D46" s="21">
        <f t="shared" si="1"/>
        <v>1550.821585373666</v>
      </c>
      <c r="E46" s="21">
        <f t="shared" si="2"/>
        <v>944.0797923263543</v>
      </c>
      <c r="F46" s="21">
        <f t="shared" si="7"/>
        <v>606.7417930473117</v>
      </c>
      <c r="G46" s="22">
        <f t="shared" si="6"/>
        <v>282617.195904859</v>
      </c>
      <c r="H46" s="21">
        <f t="shared" si="4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5"/>
        <v>2</v>
      </c>
      <c r="C47" s="1">
        <f t="shared" si="0"/>
        <v>20</v>
      </c>
      <c r="D47" s="21">
        <f t="shared" si="1"/>
        <v>1550.821585373666</v>
      </c>
      <c r="E47" s="21">
        <f t="shared" si="2"/>
        <v>942.0573196828634</v>
      </c>
      <c r="F47" s="21">
        <f t="shared" si="7"/>
        <v>608.7642656908026</v>
      </c>
      <c r="G47" s="22">
        <f t="shared" si="6"/>
        <v>282008.4316391682</v>
      </c>
      <c r="H47" s="21">
        <f t="shared" si="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5"/>
        <v>2</v>
      </c>
      <c r="C48" s="1">
        <f t="shared" si="0"/>
        <v>21</v>
      </c>
      <c r="D48" s="21">
        <f t="shared" si="1"/>
        <v>1550.821585373666</v>
      </c>
      <c r="E48" s="21">
        <f t="shared" si="2"/>
        <v>940.028105463894</v>
      </c>
      <c r="F48" s="21">
        <f t="shared" si="7"/>
        <v>610.793479909772</v>
      </c>
      <c r="G48" s="22">
        <f t="shared" si="6"/>
        <v>281397.6381592584</v>
      </c>
      <c r="H48" s="21">
        <f t="shared" si="4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5"/>
        <v>2</v>
      </c>
      <c r="C49" s="1">
        <f t="shared" si="0"/>
        <v>22</v>
      </c>
      <c r="D49" s="21">
        <f t="shared" si="1"/>
        <v>1550.821585373666</v>
      </c>
      <c r="E49" s="21">
        <f t="shared" si="2"/>
        <v>937.9921271975281</v>
      </c>
      <c r="F49" s="21">
        <f t="shared" si="7"/>
        <v>612.8294581761379</v>
      </c>
      <c r="G49" s="22">
        <f t="shared" si="6"/>
        <v>280784.80870108225</v>
      </c>
      <c r="H49" s="21">
        <f t="shared" si="4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5"/>
        <v>2</v>
      </c>
      <c r="C50" s="1">
        <f t="shared" si="0"/>
        <v>23</v>
      </c>
      <c r="D50" s="21">
        <f t="shared" si="1"/>
        <v>1550.821585373666</v>
      </c>
      <c r="E50" s="21">
        <f t="shared" si="2"/>
        <v>935.9493623369409</v>
      </c>
      <c r="F50" s="21">
        <f t="shared" si="7"/>
        <v>614.8722230367251</v>
      </c>
      <c r="G50" s="22">
        <f t="shared" si="6"/>
        <v>280169.93647804554</v>
      </c>
      <c r="H50" s="21">
        <f t="shared" si="4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5"/>
        <v>2</v>
      </c>
      <c r="C51" s="1">
        <f t="shared" si="0"/>
        <v>24</v>
      </c>
      <c r="D51" s="21">
        <f t="shared" si="1"/>
        <v>1550.821585373666</v>
      </c>
      <c r="E51" s="21">
        <f t="shared" si="2"/>
        <v>933.8997882601518</v>
      </c>
      <c r="F51" s="21">
        <f t="shared" si="7"/>
        <v>616.9217971135142</v>
      </c>
      <c r="G51" s="22">
        <f t="shared" si="6"/>
        <v>279553.01468093204</v>
      </c>
      <c r="H51" s="21">
        <f t="shared" si="4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5"/>
        <v>3</v>
      </c>
      <c r="C52" s="1">
        <f t="shared" si="0"/>
        <v>25</v>
      </c>
      <c r="D52" s="21">
        <f t="shared" si="1"/>
        <v>1550.821585373666</v>
      </c>
      <c r="E52" s="21">
        <f t="shared" si="2"/>
        <v>931.8433822697735</v>
      </c>
      <c r="F52" s="21">
        <f t="shared" si="7"/>
        <v>618.9782031038925</v>
      </c>
      <c r="G52" s="22">
        <f t="shared" si="6"/>
        <v>278934.03647782817</v>
      </c>
      <c r="H52" s="21">
        <f t="shared" si="4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5"/>
        <v>3</v>
      </c>
      <c r="C53" s="1">
        <f t="shared" si="0"/>
        <v>26</v>
      </c>
      <c r="D53" s="21">
        <f t="shared" si="1"/>
        <v>1550.821585373666</v>
      </c>
      <c r="E53" s="21">
        <f t="shared" si="2"/>
        <v>929.7801215927606</v>
      </c>
      <c r="F53" s="21">
        <f t="shared" si="7"/>
        <v>621.0414637809055</v>
      </c>
      <c r="G53" s="22">
        <f t="shared" si="6"/>
        <v>278312.99501404725</v>
      </c>
      <c r="H53" s="21">
        <f t="shared" si="4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5"/>
        <v>3</v>
      </c>
      <c r="C54" s="1">
        <f t="shared" si="0"/>
        <v>27</v>
      </c>
      <c r="D54" s="21">
        <f t="shared" si="1"/>
        <v>1550.821585373666</v>
      </c>
      <c r="E54" s="21">
        <f t="shared" si="2"/>
        <v>927.7099833801576</v>
      </c>
      <c r="F54" s="21">
        <f t="shared" si="7"/>
        <v>623.1116019935084</v>
      </c>
      <c r="G54" s="22">
        <f t="shared" si="6"/>
        <v>277689.88341205375</v>
      </c>
      <c r="H54" s="21">
        <f t="shared" si="4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5"/>
        <v>3</v>
      </c>
      <c r="C55" s="1">
        <f t="shared" si="0"/>
        <v>28</v>
      </c>
      <c r="D55" s="21">
        <f t="shared" si="1"/>
        <v>1550.821585373666</v>
      </c>
      <c r="E55" s="21">
        <f t="shared" si="2"/>
        <v>925.6329447068459</v>
      </c>
      <c r="F55" s="21">
        <f t="shared" si="7"/>
        <v>625.1886406668201</v>
      </c>
      <c r="G55" s="22">
        <f t="shared" si="6"/>
        <v>277064.6947713869</v>
      </c>
      <c r="H55" s="21">
        <f t="shared" si="4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5"/>
        <v>3</v>
      </c>
      <c r="C56" s="1">
        <f t="shared" si="0"/>
        <v>29</v>
      </c>
      <c r="D56" s="21">
        <f t="shared" si="1"/>
        <v>1550.821585373666</v>
      </c>
      <c r="E56" s="21">
        <f t="shared" si="2"/>
        <v>923.5489825712898</v>
      </c>
      <c r="F56" s="21">
        <f t="shared" si="7"/>
        <v>627.2726028023762</v>
      </c>
      <c r="G56" s="22">
        <f t="shared" si="6"/>
        <v>276437.42216858454</v>
      </c>
      <c r="H56" s="21">
        <f t="shared" si="4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5"/>
        <v>3</v>
      </c>
      <c r="C57" s="1">
        <f t="shared" si="0"/>
        <v>30</v>
      </c>
      <c r="D57" s="21">
        <f t="shared" si="1"/>
        <v>1550.821585373666</v>
      </c>
      <c r="E57" s="21">
        <f t="shared" si="2"/>
        <v>921.4580738952818</v>
      </c>
      <c r="F57" s="21">
        <f t="shared" si="7"/>
        <v>629.3635114783842</v>
      </c>
      <c r="G57" s="22">
        <f t="shared" si="6"/>
        <v>275808.0586571061</v>
      </c>
      <c r="H57" s="21">
        <f t="shared" si="4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5"/>
        <v>3</v>
      </c>
      <c r="C58" s="1">
        <f t="shared" si="0"/>
        <v>31</v>
      </c>
      <c r="D58" s="21">
        <f t="shared" si="1"/>
        <v>1550.821585373666</v>
      </c>
      <c r="E58" s="21">
        <f t="shared" si="2"/>
        <v>919.3601955236871</v>
      </c>
      <c r="F58" s="21">
        <f t="shared" si="7"/>
        <v>631.4613898499789</v>
      </c>
      <c r="G58" s="22">
        <f t="shared" si="6"/>
        <v>275176.5972672562</v>
      </c>
      <c r="H58" s="21">
        <f t="shared" si="4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5"/>
        <v>3</v>
      </c>
      <c r="C59" s="1">
        <f t="shared" si="0"/>
        <v>32</v>
      </c>
      <c r="D59" s="21">
        <f t="shared" si="1"/>
        <v>1550.821585373666</v>
      </c>
      <c r="E59" s="21">
        <f t="shared" si="2"/>
        <v>917.2553242241873</v>
      </c>
      <c r="F59" s="21">
        <f t="shared" si="7"/>
        <v>633.5662611494787</v>
      </c>
      <c r="G59" s="22">
        <f t="shared" si="6"/>
        <v>274543.0310061067</v>
      </c>
      <c r="H59" s="21">
        <f t="shared" si="4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5"/>
        <v>3</v>
      </c>
      <c r="C60" s="1">
        <f t="shared" si="0"/>
        <v>33</v>
      </c>
      <c r="D60" s="21">
        <f t="shared" si="1"/>
        <v>1550.821585373666</v>
      </c>
      <c r="E60" s="21">
        <f t="shared" si="2"/>
        <v>915.1434366870224</v>
      </c>
      <c r="F60" s="21">
        <f t="shared" si="7"/>
        <v>635.6781486866437</v>
      </c>
      <c r="G60" s="22">
        <f t="shared" si="6"/>
        <v>273907.35285742005</v>
      </c>
      <c r="H60" s="21">
        <f t="shared" si="4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5"/>
        <v>3</v>
      </c>
      <c r="C61" s="1">
        <f t="shared" si="0"/>
        <v>34</v>
      </c>
      <c r="D61" s="21">
        <f t="shared" si="1"/>
        <v>1550.821585373666</v>
      </c>
      <c r="E61" s="21">
        <f t="shared" si="2"/>
        <v>913.0245095247335</v>
      </c>
      <c r="F61" s="21">
        <f t="shared" si="7"/>
        <v>637.7970758489325</v>
      </c>
      <c r="G61" s="22">
        <f t="shared" si="6"/>
        <v>273269.55578157114</v>
      </c>
      <c r="H61" s="21">
        <f t="shared" si="4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5"/>
        <v>3</v>
      </c>
      <c r="C62" s="1">
        <f t="shared" si="0"/>
        <v>35</v>
      </c>
      <c r="D62" s="21">
        <f t="shared" si="1"/>
        <v>1550.821585373666</v>
      </c>
      <c r="E62" s="21">
        <f t="shared" si="2"/>
        <v>910.8985192719039</v>
      </c>
      <c r="F62" s="21">
        <f t="shared" si="7"/>
        <v>639.9230661017622</v>
      </c>
      <c r="G62" s="22">
        <f t="shared" si="6"/>
        <v>272629.6327154694</v>
      </c>
      <c r="H62" s="21">
        <f t="shared" si="4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5"/>
        <v>3</v>
      </c>
      <c r="C63" s="1">
        <f t="shared" si="0"/>
        <v>36</v>
      </c>
      <c r="D63" s="21">
        <f t="shared" si="1"/>
        <v>1550.821585373666</v>
      </c>
      <c r="E63" s="21">
        <f t="shared" si="2"/>
        <v>908.765442384898</v>
      </c>
      <c r="F63" s="21">
        <f t="shared" si="7"/>
        <v>642.056142988768</v>
      </c>
      <c r="G63" s="22">
        <f t="shared" si="6"/>
        <v>271987.5765724806</v>
      </c>
      <c r="H63" s="21">
        <f t="shared" si="4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5"/>
        <v>4</v>
      </c>
      <c r="C64" s="1">
        <f t="shared" si="0"/>
        <v>37</v>
      </c>
      <c r="D64" s="21">
        <f t="shared" si="1"/>
        <v>1550.821585373666</v>
      </c>
      <c r="E64" s="21">
        <f t="shared" si="2"/>
        <v>906.6252552416021</v>
      </c>
      <c r="F64" s="21">
        <f t="shared" si="7"/>
        <v>644.196330132064</v>
      </c>
      <c r="G64" s="22">
        <f t="shared" si="6"/>
        <v>271343.38024234853</v>
      </c>
      <c r="H64" s="21">
        <f t="shared" si="4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5"/>
        <v>4</v>
      </c>
      <c r="C65" s="1">
        <f t="shared" si="0"/>
        <v>38</v>
      </c>
      <c r="D65" s="21">
        <f t="shared" si="1"/>
        <v>1550.821585373666</v>
      </c>
      <c r="E65" s="21">
        <f t="shared" si="2"/>
        <v>904.4779341411619</v>
      </c>
      <c r="F65" s="21">
        <f t="shared" si="7"/>
        <v>646.3436512325042</v>
      </c>
      <c r="G65" s="22">
        <f t="shared" si="6"/>
        <v>270697.03659111605</v>
      </c>
      <c r="H65" s="21">
        <f t="shared" si="4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5"/>
        <v>4</v>
      </c>
      <c r="C66" s="1">
        <f t="shared" si="0"/>
        <v>39</v>
      </c>
      <c r="D66" s="21">
        <f t="shared" si="1"/>
        <v>1550.821585373666</v>
      </c>
      <c r="E66" s="21">
        <f t="shared" si="2"/>
        <v>902.3234553037203</v>
      </c>
      <c r="F66" s="21">
        <f t="shared" si="7"/>
        <v>648.4981300699458</v>
      </c>
      <c r="G66" s="22">
        <f t="shared" si="6"/>
        <v>270048.5384610461</v>
      </c>
      <c r="H66" s="21">
        <f t="shared" si="4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5"/>
        <v>4</v>
      </c>
      <c r="C67" s="1">
        <f t="shared" si="0"/>
        <v>40</v>
      </c>
      <c r="D67" s="21">
        <f t="shared" si="1"/>
        <v>1550.821585373666</v>
      </c>
      <c r="E67" s="21">
        <f t="shared" si="2"/>
        <v>900.1617948701538</v>
      </c>
      <c r="F67" s="21">
        <f t="shared" si="7"/>
        <v>650.6597905035122</v>
      </c>
      <c r="G67" s="22">
        <f t="shared" si="6"/>
        <v>269397.8786705426</v>
      </c>
      <c r="H67" s="21">
        <f t="shared" si="4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5"/>
        <v>4</v>
      </c>
      <c r="C68" s="1">
        <f t="shared" si="0"/>
        <v>41</v>
      </c>
      <c r="D68" s="21">
        <f t="shared" si="1"/>
        <v>1550.821585373666</v>
      </c>
      <c r="E68" s="21">
        <f t="shared" si="2"/>
        <v>897.9929289018088</v>
      </c>
      <c r="F68" s="21">
        <f t="shared" si="7"/>
        <v>652.8286564718572</v>
      </c>
      <c r="G68" s="22">
        <f t="shared" si="6"/>
        <v>268745.05001407076</v>
      </c>
      <c r="H68" s="21">
        <f t="shared" si="4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5"/>
        <v>4</v>
      </c>
      <c r="C69" s="1">
        <f t="shared" si="0"/>
        <v>42</v>
      </c>
      <c r="D69" s="21">
        <f t="shared" si="1"/>
        <v>1550.821585373666</v>
      </c>
      <c r="E69" s="21">
        <f t="shared" si="2"/>
        <v>895.816833380236</v>
      </c>
      <c r="F69" s="21">
        <f t="shared" si="7"/>
        <v>655.0047519934301</v>
      </c>
      <c r="G69" s="22">
        <f t="shared" si="6"/>
        <v>268090.04526207736</v>
      </c>
      <c r="H69" s="21">
        <f t="shared" si="4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5"/>
        <v>4</v>
      </c>
      <c r="C70" s="1">
        <f t="shared" si="0"/>
        <v>43</v>
      </c>
      <c r="D70" s="21">
        <f t="shared" si="1"/>
        <v>1550.821585373666</v>
      </c>
      <c r="E70" s="21">
        <f t="shared" si="2"/>
        <v>893.6334842069245</v>
      </c>
      <c r="F70" s="21">
        <f t="shared" si="7"/>
        <v>657.1881011667415</v>
      </c>
      <c r="G70" s="22">
        <f t="shared" si="6"/>
        <v>267432.8571609106</v>
      </c>
      <c r="H70" s="21">
        <f t="shared" si="4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5"/>
        <v>4</v>
      </c>
      <c r="C71" s="1">
        <f t="shared" si="0"/>
        <v>44</v>
      </c>
      <c r="D71" s="21">
        <f t="shared" si="1"/>
        <v>1550.821585373666</v>
      </c>
      <c r="E71" s="21">
        <f t="shared" si="2"/>
        <v>891.4428572030355</v>
      </c>
      <c r="F71" s="21">
        <f t="shared" si="7"/>
        <v>659.3787281706306</v>
      </c>
      <c r="G71" s="22">
        <f t="shared" si="6"/>
        <v>266773.47843273997</v>
      </c>
      <c r="H71" s="21">
        <f t="shared" si="4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5"/>
        <v>4</v>
      </c>
      <c r="C72" s="1">
        <f t="shared" si="0"/>
        <v>45</v>
      </c>
      <c r="D72" s="21">
        <f t="shared" si="1"/>
        <v>1550.821585373666</v>
      </c>
      <c r="E72" s="21">
        <f t="shared" si="2"/>
        <v>889.2449281091333</v>
      </c>
      <c r="F72" s="21">
        <f t="shared" si="7"/>
        <v>661.5766572645327</v>
      </c>
      <c r="G72" s="22">
        <f t="shared" si="6"/>
        <v>266111.9017754754</v>
      </c>
      <c r="H72" s="21">
        <f t="shared" si="4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5"/>
        <v>4</v>
      </c>
      <c r="C73" s="1">
        <f t="shared" si="0"/>
        <v>46</v>
      </c>
      <c r="D73" s="21">
        <f t="shared" si="1"/>
        <v>1550.821585373666</v>
      </c>
      <c r="E73" s="21">
        <f t="shared" si="2"/>
        <v>887.0396725849181</v>
      </c>
      <c r="F73" s="21">
        <f t="shared" si="7"/>
        <v>663.781912788748</v>
      </c>
      <c r="G73" s="22">
        <f t="shared" si="6"/>
        <v>265448.11986268667</v>
      </c>
      <c r="H73" s="21">
        <f t="shared" si="4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5"/>
        <v>4</v>
      </c>
      <c r="C74" s="1">
        <f t="shared" si="0"/>
        <v>47</v>
      </c>
      <c r="D74" s="21">
        <f t="shared" si="1"/>
        <v>1550.821585373666</v>
      </c>
      <c r="E74" s="21">
        <f t="shared" si="2"/>
        <v>884.8270662089557</v>
      </c>
      <c r="F74" s="21">
        <f t="shared" si="7"/>
        <v>665.9945191647104</v>
      </c>
      <c r="G74" s="22">
        <f t="shared" si="6"/>
        <v>264782.12534352194</v>
      </c>
      <c r="H74" s="21">
        <f t="shared" si="4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5"/>
        <v>4</v>
      </c>
      <c r="C75" s="1">
        <f t="shared" si="0"/>
        <v>48</v>
      </c>
      <c r="D75" s="21">
        <f t="shared" si="1"/>
        <v>1550.821585373666</v>
      </c>
      <c r="E75" s="21">
        <f t="shared" si="2"/>
        <v>882.6070844784065</v>
      </c>
      <c r="F75" s="21">
        <f t="shared" si="7"/>
        <v>668.2145008952596</v>
      </c>
      <c r="G75" s="22">
        <f t="shared" si="6"/>
        <v>264113.9108426267</v>
      </c>
      <c r="H75" s="21">
        <f t="shared" si="4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5"/>
        <v>5</v>
      </c>
      <c r="C76" s="1">
        <f t="shared" si="0"/>
        <v>49</v>
      </c>
      <c r="D76" s="21">
        <f t="shared" si="1"/>
        <v>1550.821585373666</v>
      </c>
      <c r="E76" s="21">
        <f t="shared" si="2"/>
        <v>880.3797028087557</v>
      </c>
      <c r="F76" s="21">
        <f t="shared" si="7"/>
        <v>670.4418825649103</v>
      </c>
      <c r="G76" s="22">
        <f t="shared" si="6"/>
        <v>263443.4689600618</v>
      </c>
      <c r="H76" s="21">
        <f t="shared" si="4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5"/>
        <v>5</v>
      </c>
      <c r="C77" s="1">
        <f t="shared" si="0"/>
        <v>50</v>
      </c>
      <c r="D77" s="21">
        <f t="shared" si="1"/>
        <v>1550.821585373666</v>
      </c>
      <c r="E77" s="21">
        <f t="shared" si="2"/>
        <v>878.1448965335394</v>
      </c>
      <c r="F77" s="21">
        <f t="shared" si="7"/>
        <v>672.6766888401266</v>
      </c>
      <c r="G77" s="22">
        <f t="shared" si="6"/>
        <v>262770.79227122164</v>
      </c>
      <c r="H77" s="21">
        <f t="shared" si="4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5"/>
        <v>5</v>
      </c>
      <c r="C78" s="1">
        <f t="shared" si="0"/>
        <v>51</v>
      </c>
      <c r="D78" s="21">
        <f t="shared" si="1"/>
        <v>1550.821585373666</v>
      </c>
      <c r="E78" s="21">
        <f t="shared" si="2"/>
        <v>875.9026409040722</v>
      </c>
      <c r="F78" s="21">
        <f t="shared" si="7"/>
        <v>674.9189444695938</v>
      </c>
      <c r="G78" s="22">
        <f t="shared" si="6"/>
        <v>262095.87332675204</v>
      </c>
      <c r="H78" s="21">
        <f t="shared" si="4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5"/>
        <v>5</v>
      </c>
      <c r="C79" s="1">
        <f t="shared" si="0"/>
        <v>52</v>
      </c>
      <c r="D79" s="21">
        <f t="shared" si="1"/>
        <v>1550.821585373666</v>
      </c>
      <c r="E79" s="21">
        <f t="shared" si="2"/>
        <v>873.6529110891736</v>
      </c>
      <c r="F79" s="21">
        <f t="shared" si="7"/>
        <v>677.1686742844925</v>
      </c>
      <c r="G79" s="22">
        <f t="shared" si="6"/>
        <v>261418.70465246754</v>
      </c>
      <c r="H79" s="21">
        <f t="shared" si="4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5"/>
        <v>5</v>
      </c>
      <c r="C80" s="1">
        <f t="shared" si="0"/>
        <v>53</v>
      </c>
      <c r="D80" s="21">
        <f t="shared" si="1"/>
        <v>1550.821585373666</v>
      </c>
      <c r="E80" s="21">
        <f t="shared" si="2"/>
        <v>871.3956821748918</v>
      </c>
      <c r="F80" s="21">
        <f t="shared" si="7"/>
        <v>679.4259031987742</v>
      </c>
      <c r="G80" s="22">
        <f t="shared" si="6"/>
        <v>260739.27874926876</v>
      </c>
      <c r="H80" s="21">
        <f t="shared" si="4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5"/>
        <v>5</v>
      </c>
      <c r="C81" s="1">
        <f t="shared" si="0"/>
        <v>54</v>
      </c>
      <c r="D81" s="21">
        <f t="shared" si="1"/>
        <v>1550.821585373666</v>
      </c>
      <c r="E81" s="21">
        <f t="shared" si="2"/>
        <v>869.1309291642293</v>
      </c>
      <c r="F81" s="21">
        <f t="shared" si="7"/>
        <v>681.6906562094367</v>
      </c>
      <c r="G81" s="22">
        <f t="shared" si="6"/>
        <v>260057.58809305934</v>
      </c>
      <c r="H81" s="21">
        <f t="shared" si="4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5"/>
        <v>5</v>
      </c>
      <c r="C82" s="1">
        <f t="shared" si="0"/>
        <v>55</v>
      </c>
      <c r="D82" s="21">
        <f t="shared" si="1"/>
        <v>1550.821585373666</v>
      </c>
      <c r="E82" s="21">
        <f t="shared" si="2"/>
        <v>866.8586269768646</v>
      </c>
      <c r="F82" s="21">
        <f t="shared" si="7"/>
        <v>683.9629583968015</v>
      </c>
      <c r="G82" s="22">
        <f t="shared" si="6"/>
        <v>259373.62513466255</v>
      </c>
      <c r="H82" s="21">
        <f t="shared" si="4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5"/>
        <v>5</v>
      </c>
      <c r="C83" s="1">
        <f t="shared" si="0"/>
        <v>56</v>
      </c>
      <c r="D83" s="21">
        <f t="shared" si="1"/>
        <v>1550.821585373666</v>
      </c>
      <c r="E83" s="21">
        <f t="shared" si="2"/>
        <v>864.5787504488752</v>
      </c>
      <c r="F83" s="21">
        <f t="shared" si="7"/>
        <v>686.2428349247908</v>
      </c>
      <c r="G83" s="22">
        <f t="shared" si="6"/>
        <v>258687.38229973777</v>
      </c>
      <c r="H83" s="21">
        <f t="shared" si="4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5"/>
        <v>5</v>
      </c>
      <c r="C84" s="1">
        <f t="shared" si="0"/>
        <v>57</v>
      </c>
      <c r="D84" s="21">
        <f t="shared" si="1"/>
        <v>1550.821585373666</v>
      </c>
      <c r="E84" s="21">
        <f t="shared" si="2"/>
        <v>862.2912743324594</v>
      </c>
      <c r="F84" s="21">
        <f t="shared" si="7"/>
        <v>688.5303110412067</v>
      </c>
      <c r="G84" s="22">
        <f t="shared" si="6"/>
        <v>257998.85198869655</v>
      </c>
      <c r="H84" s="21">
        <f t="shared" si="4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5"/>
        <v>5</v>
      </c>
      <c r="C85" s="1">
        <f t="shared" si="0"/>
        <v>58</v>
      </c>
      <c r="D85" s="21">
        <f t="shared" si="1"/>
        <v>1550.821585373666</v>
      </c>
      <c r="E85" s="21">
        <f t="shared" si="2"/>
        <v>859.9961732956552</v>
      </c>
      <c r="F85" s="21">
        <f t="shared" si="7"/>
        <v>690.8254120780108</v>
      </c>
      <c r="G85" s="22">
        <f t="shared" si="6"/>
        <v>257308.02657661855</v>
      </c>
      <c r="H85" s="21">
        <f t="shared" si="4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5"/>
        <v>5</v>
      </c>
      <c r="C86" s="1">
        <f t="shared" si="0"/>
        <v>59</v>
      </c>
      <c r="D86" s="21">
        <f t="shared" si="1"/>
        <v>1550.821585373666</v>
      </c>
      <c r="E86" s="21">
        <f t="shared" si="2"/>
        <v>857.6934219220619</v>
      </c>
      <c r="F86" s="21">
        <f t="shared" si="7"/>
        <v>693.1281634516041</v>
      </c>
      <c r="G86" s="22">
        <f t="shared" si="6"/>
        <v>256614.89841316696</v>
      </c>
      <c r="H86" s="21">
        <f t="shared" si="4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5"/>
        <v>5</v>
      </c>
      <c r="C87" s="1">
        <f t="shared" si="0"/>
        <v>60</v>
      </c>
      <c r="D87" s="21">
        <f t="shared" si="1"/>
        <v>1550.821585373666</v>
      </c>
      <c r="E87" s="21">
        <f t="shared" si="2"/>
        <v>855.3829947105565</v>
      </c>
      <c r="F87" s="21">
        <f t="shared" si="7"/>
        <v>695.4385906631095</v>
      </c>
      <c r="G87" s="22">
        <f t="shared" si="6"/>
        <v>255919.45982250385</v>
      </c>
      <c r="H87" s="21">
        <f t="shared" si="4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5"/>
        <v>6</v>
      </c>
      <c r="C88" s="1">
        <f t="shared" si="0"/>
        <v>61</v>
      </c>
      <c r="D88" s="21">
        <f t="shared" si="1"/>
        <v>1550.821585373666</v>
      </c>
      <c r="E88" s="21">
        <f t="shared" si="2"/>
        <v>853.0648660750129</v>
      </c>
      <c r="F88" s="21">
        <f t="shared" si="7"/>
        <v>697.7567192986531</v>
      </c>
      <c r="G88" s="22">
        <f t="shared" si="6"/>
        <v>255221.7031032052</v>
      </c>
      <c r="H88" s="21">
        <f t="shared" si="4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5"/>
        <v>6</v>
      </c>
      <c r="C89" s="1">
        <f t="shared" si="0"/>
        <v>62</v>
      </c>
      <c r="D89" s="21">
        <f t="shared" si="1"/>
        <v>1550.821585373666</v>
      </c>
      <c r="E89" s="21">
        <f t="shared" si="2"/>
        <v>850.7390103440174</v>
      </c>
      <c r="F89" s="21">
        <f t="shared" si="7"/>
        <v>700.0825750296486</v>
      </c>
      <c r="G89" s="22">
        <f t="shared" si="6"/>
        <v>254521.62052817555</v>
      </c>
      <c r="H89" s="21">
        <f t="shared" si="4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5"/>
        <v>6</v>
      </c>
      <c r="C90" s="1">
        <f t="shared" si="0"/>
        <v>63</v>
      </c>
      <c r="D90" s="21">
        <f t="shared" si="1"/>
        <v>1550.821585373666</v>
      </c>
      <c r="E90" s="21">
        <f t="shared" si="2"/>
        <v>848.4054017605853</v>
      </c>
      <c r="F90" s="21">
        <f t="shared" si="7"/>
        <v>702.4161836130808</v>
      </c>
      <c r="G90" s="22">
        <f t="shared" si="6"/>
        <v>253819.20434456246</v>
      </c>
      <c r="H90" s="21">
        <f t="shared" si="4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5"/>
        <v>6</v>
      </c>
      <c r="C91" s="1">
        <f t="shared" si="0"/>
        <v>64</v>
      </c>
      <c r="D91" s="21">
        <f t="shared" si="1"/>
        <v>1550.821585373666</v>
      </c>
      <c r="E91" s="21">
        <f t="shared" si="2"/>
        <v>846.0640144818749</v>
      </c>
      <c r="F91" s="21">
        <f t="shared" si="7"/>
        <v>704.7575708917911</v>
      </c>
      <c r="G91" s="22">
        <f t="shared" si="6"/>
        <v>253114.44677367067</v>
      </c>
      <c r="H91" s="21">
        <f t="shared" si="4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5"/>
        <v>6</v>
      </c>
      <c r="C92" s="1">
        <f aca="true" t="shared" si="8" ref="C92:C108">IF(CODE(C91)=32," ",IF(AND(C91+1&lt;=$E$13,G91&gt;0),+C91+1," "))</f>
        <v>65</v>
      </c>
      <c r="D92" s="21">
        <f aca="true" t="shared" si="9" ref="D92:D155">IF(C92&lt;&gt;" ",IF(G91&lt;D91,G91+E92,PMT($E$11,($E$13),-$E$6))," ")</f>
        <v>1550.821585373666</v>
      </c>
      <c r="E92" s="21">
        <f aca="true" t="shared" si="10" ref="E92:E155">IF(C92&lt;&gt;" ",G91*$E$11," ")</f>
        <v>843.7148225789023</v>
      </c>
      <c r="F92" s="21">
        <f t="shared" si="7"/>
        <v>707.1067627947638</v>
      </c>
      <c r="G92" s="22">
        <f t="shared" si="6"/>
        <v>252407.3400108759</v>
      </c>
      <c r="H92" s="21">
        <f aca="true" t="shared" si="11" ref="H92:H155">IF(C92&lt;&gt;" ",IF(AND($E$19=B92,$E$20=C92-(B92-1)*12),$E$18,0)," ")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2" ref="B93:B156">IF(C93&lt;&gt;" ",INT(C92/12)+1," ")</f>
        <v>6</v>
      </c>
      <c r="C93" s="1">
        <f t="shared" si="8"/>
        <v>66</v>
      </c>
      <c r="D93" s="21">
        <f t="shared" si="9"/>
        <v>1550.821585373666</v>
      </c>
      <c r="E93" s="21">
        <f t="shared" si="10"/>
        <v>841.357800036253</v>
      </c>
      <c r="F93" s="21">
        <f t="shared" si="7"/>
        <v>709.463785337413</v>
      </c>
      <c r="G93" s="22">
        <f aca="true" t="shared" si="13" ref="G93:G156">IF(C93&lt;&gt;" ",G92-F93," ")</f>
        <v>251697.8762255385</v>
      </c>
      <c r="H93" s="21">
        <f t="shared" si="1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2"/>
        <v>6</v>
      </c>
      <c r="C94" s="1">
        <f t="shared" si="8"/>
        <v>67</v>
      </c>
      <c r="D94" s="21">
        <f t="shared" si="9"/>
        <v>1550.821585373666</v>
      </c>
      <c r="E94" s="21">
        <f t="shared" si="10"/>
        <v>838.992920751795</v>
      </c>
      <c r="F94" s="21">
        <f t="shared" si="7"/>
        <v>711.828664621871</v>
      </c>
      <c r="G94" s="22">
        <f t="shared" si="13"/>
        <v>250986.04756091663</v>
      </c>
      <c r="H94" s="21">
        <f t="shared" si="11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2"/>
        <v>6</v>
      </c>
      <c r="C95" s="1">
        <f t="shared" si="8"/>
        <v>68</v>
      </c>
      <c r="D95" s="21">
        <f t="shared" si="9"/>
        <v>1550.821585373666</v>
      </c>
      <c r="E95" s="21">
        <f t="shared" si="10"/>
        <v>836.6201585363888</v>
      </c>
      <c r="F95" s="21">
        <f t="shared" si="7"/>
        <v>714.2014268372773</v>
      </c>
      <c r="G95" s="22">
        <f t="shared" si="13"/>
        <v>250271.84613407936</v>
      </c>
      <c r="H95" s="21">
        <f t="shared" si="11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2"/>
        <v>6</v>
      </c>
      <c r="C96" s="1">
        <f t="shared" si="8"/>
        <v>69</v>
      </c>
      <c r="D96" s="21">
        <f t="shared" si="9"/>
        <v>1550.821585373666</v>
      </c>
      <c r="E96" s="21">
        <f t="shared" si="10"/>
        <v>834.2394871135979</v>
      </c>
      <c r="F96" s="21">
        <f t="shared" si="7"/>
        <v>716.5820982600682</v>
      </c>
      <c r="G96" s="22">
        <f t="shared" si="13"/>
        <v>249555.2640358193</v>
      </c>
      <c r="H96" s="21">
        <f t="shared" si="11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2"/>
        <v>6</v>
      </c>
      <c r="C97" s="1">
        <f t="shared" si="8"/>
        <v>70</v>
      </c>
      <c r="D97" s="21">
        <f t="shared" si="9"/>
        <v>1550.821585373666</v>
      </c>
      <c r="E97" s="21">
        <f t="shared" si="10"/>
        <v>831.8508801193977</v>
      </c>
      <c r="F97" s="21">
        <f t="shared" si="7"/>
        <v>718.9707052542683</v>
      </c>
      <c r="G97" s="22">
        <f t="shared" si="13"/>
        <v>248836.29333056504</v>
      </c>
      <c r="H97" s="21">
        <f t="shared" si="11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2"/>
        <v>6</v>
      </c>
      <c r="C98" s="1">
        <f t="shared" si="8"/>
        <v>71</v>
      </c>
      <c r="D98" s="21">
        <f t="shared" si="9"/>
        <v>1550.821585373666</v>
      </c>
      <c r="E98" s="21">
        <f t="shared" si="10"/>
        <v>829.4543111018835</v>
      </c>
      <c r="F98" s="21">
        <f t="shared" si="7"/>
        <v>721.3672742717825</v>
      </c>
      <c r="G98" s="22">
        <f t="shared" si="13"/>
        <v>248114.92605629325</v>
      </c>
      <c r="H98" s="21">
        <f t="shared" si="11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2"/>
        <v>6</v>
      </c>
      <c r="C99" s="1">
        <f t="shared" si="8"/>
        <v>72</v>
      </c>
      <c r="D99" s="21">
        <f t="shared" si="9"/>
        <v>1550.821585373666</v>
      </c>
      <c r="E99" s="21">
        <f t="shared" si="10"/>
        <v>827.0497535209776</v>
      </c>
      <c r="F99" s="21">
        <f t="shared" si="7"/>
        <v>723.7718318526885</v>
      </c>
      <c r="G99" s="22">
        <f t="shared" si="13"/>
        <v>247391.15422444057</v>
      </c>
      <c r="H99" s="21">
        <f t="shared" si="11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2"/>
        <v>7</v>
      </c>
      <c r="C100" s="1">
        <f t="shared" si="8"/>
        <v>73</v>
      </c>
      <c r="D100" s="21">
        <f t="shared" si="9"/>
        <v>1550.821585373666</v>
      </c>
      <c r="E100" s="21">
        <f t="shared" si="10"/>
        <v>824.6371807481353</v>
      </c>
      <c r="F100" s="21">
        <f t="shared" si="7"/>
        <v>726.1844046255308</v>
      </c>
      <c r="G100" s="22">
        <f t="shared" si="13"/>
        <v>246664.96981981504</v>
      </c>
      <c r="H100" s="21">
        <f t="shared" si="11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2"/>
        <v>7</v>
      </c>
      <c r="C101" s="1">
        <f t="shared" si="8"/>
        <v>74</v>
      </c>
      <c r="D101" s="21">
        <f t="shared" si="9"/>
        <v>1550.821585373666</v>
      </c>
      <c r="E101" s="21">
        <f t="shared" si="10"/>
        <v>822.2165660660502</v>
      </c>
      <c r="F101" s="21">
        <f t="shared" si="7"/>
        <v>728.6050193076159</v>
      </c>
      <c r="G101" s="22">
        <f t="shared" si="13"/>
        <v>245936.36480050744</v>
      </c>
      <c r="H101" s="21">
        <f t="shared" si="11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2"/>
        <v>7</v>
      </c>
      <c r="C102" s="1">
        <f t="shared" si="8"/>
        <v>75</v>
      </c>
      <c r="D102" s="21">
        <f t="shared" si="9"/>
        <v>1550.821585373666</v>
      </c>
      <c r="E102" s="21">
        <f t="shared" si="10"/>
        <v>819.7878826683582</v>
      </c>
      <c r="F102" s="21">
        <f t="shared" si="7"/>
        <v>731.0337027053079</v>
      </c>
      <c r="G102" s="22">
        <f t="shared" si="13"/>
        <v>245205.33109780212</v>
      </c>
      <c r="H102" s="21">
        <f t="shared" si="11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2"/>
        <v>7</v>
      </c>
      <c r="C103" s="1">
        <f t="shared" si="8"/>
        <v>76</v>
      </c>
      <c r="D103" s="21">
        <f t="shared" si="9"/>
        <v>1550.821585373666</v>
      </c>
      <c r="E103" s="21">
        <f t="shared" si="10"/>
        <v>817.3511036593404</v>
      </c>
      <c r="F103" s="21">
        <f t="shared" si="7"/>
        <v>733.4704817143256</v>
      </c>
      <c r="G103" s="22">
        <f t="shared" si="13"/>
        <v>244471.8606160878</v>
      </c>
      <c r="H103" s="21">
        <f t="shared" si="11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2"/>
        <v>7</v>
      </c>
      <c r="C104" s="1">
        <f t="shared" si="8"/>
        <v>77</v>
      </c>
      <c r="D104" s="21">
        <f t="shared" si="9"/>
        <v>1550.821585373666</v>
      </c>
      <c r="E104" s="21">
        <f t="shared" si="10"/>
        <v>814.9062020536261</v>
      </c>
      <c r="F104" s="21">
        <f t="shared" si="7"/>
        <v>735.91538332004</v>
      </c>
      <c r="G104" s="22">
        <f t="shared" si="13"/>
        <v>243735.94523276776</v>
      </c>
      <c r="H104" s="21">
        <f t="shared" si="11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2"/>
        <v>7</v>
      </c>
      <c r="C105" s="1">
        <f t="shared" si="8"/>
        <v>78</v>
      </c>
      <c r="D105" s="21">
        <f t="shared" si="9"/>
        <v>1550.821585373666</v>
      </c>
      <c r="E105" s="21">
        <f t="shared" si="10"/>
        <v>812.4531507758926</v>
      </c>
      <c r="F105" s="21">
        <f t="shared" si="7"/>
        <v>738.3684345977734</v>
      </c>
      <c r="G105" s="22">
        <f t="shared" si="13"/>
        <v>242997.57679817</v>
      </c>
      <c r="H105" s="21">
        <f t="shared" si="11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2"/>
        <v>7</v>
      </c>
      <c r="C106" s="1">
        <f t="shared" si="8"/>
        <v>79</v>
      </c>
      <c r="D106" s="21">
        <f t="shared" si="9"/>
        <v>1550.821585373666</v>
      </c>
      <c r="E106" s="21">
        <f t="shared" si="10"/>
        <v>809.9919226605667</v>
      </c>
      <c r="F106" s="21">
        <f t="shared" si="7"/>
        <v>740.8296627130993</v>
      </c>
      <c r="G106" s="22">
        <f t="shared" si="13"/>
        <v>242256.74713545688</v>
      </c>
      <c r="H106" s="21">
        <f t="shared" si="11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2"/>
        <v>7</v>
      </c>
      <c r="C107" s="1">
        <f t="shared" si="8"/>
        <v>80</v>
      </c>
      <c r="D107" s="21">
        <f t="shared" si="9"/>
        <v>1550.821585373666</v>
      </c>
      <c r="E107" s="21">
        <f t="shared" si="10"/>
        <v>807.522490451523</v>
      </c>
      <c r="F107" s="21">
        <f aca="true" t="shared" si="14" ref="F107:F170">IF(C107&lt;&gt;" ",D107-E107+H107," ")</f>
        <v>743.299094922143</v>
      </c>
      <c r="G107" s="22">
        <f t="shared" si="13"/>
        <v>241513.44804053474</v>
      </c>
      <c r="H107" s="21">
        <f t="shared" si="11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2"/>
        <v>7</v>
      </c>
      <c r="C108" s="1">
        <f t="shared" si="8"/>
        <v>81</v>
      </c>
      <c r="D108" s="21">
        <f t="shared" si="9"/>
        <v>1550.821585373666</v>
      </c>
      <c r="E108" s="21">
        <f t="shared" si="10"/>
        <v>805.0448268017825</v>
      </c>
      <c r="F108" s="21">
        <f t="shared" si="14"/>
        <v>745.7767585718835</v>
      </c>
      <c r="G108" s="22">
        <f t="shared" si="13"/>
        <v>240767.67128196286</v>
      </c>
      <c r="H108" s="21">
        <f t="shared" si="11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2"/>
        <v>7</v>
      </c>
      <c r="C109" s="1">
        <f>IF(CODE(C108)=32," ",IF(AND(C108+1&lt;=$E$13,G108&gt;0),+C108+1," "))</f>
        <v>82</v>
      </c>
      <c r="D109" s="21">
        <f t="shared" si="9"/>
        <v>1550.821585373666</v>
      </c>
      <c r="E109" s="21">
        <f t="shared" si="10"/>
        <v>802.5589042732096</v>
      </c>
      <c r="F109" s="21">
        <f t="shared" si="14"/>
        <v>748.2626811004565</v>
      </c>
      <c r="G109" s="22">
        <f t="shared" si="13"/>
        <v>240019.4086008624</v>
      </c>
      <c r="H109" s="21">
        <f t="shared" si="11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2"/>
        <v>7</v>
      </c>
      <c r="C110" s="1">
        <f aca="true" t="shared" si="15" ref="C110:C173">IF(CODE(C109)=32," ",IF(AND(C109+1&lt;=$E$13,G109&gt;0),+C109+1," "))</f>
        <v>83</v>
      </c>
      <c r="D110" s="21">
        <f t="shared" si="9"/>
        <v>1550.821585373666</v>
      </c>
      <c r="E110" s="21">
        <f t="shared" si="10"/>
        <v>800.064695336208</v>
      </c>
      <c r="F110" s="21">
        <f t="shared" si="14"/>
        <v>750.756890037458</v>
      </c>
      <c r="G110" s="22">
        <f t="shared" si="13"/>
        <v>239268.65171082495</v>
      </c>
      <c r="H110" s="21">
        <f t="shared" si="11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2"/>
        <v>7</v>
      </c>
      <c r="C111" s="1">
        <f t="shared" si="15"/>
        <v>84</v>
      </c>
      <c r="D111" s="21">
        <f t="shared" si="9"/>
        <v>1550.821585373666</v>
      </c>
      <c r="E111" s="21">
        <f t="shared" si="10"/>
        <v>797.5621723694165</v>
      </c>
      <c r="F111" s="21">
        <f t="shared" si="14"/>
        <v>753.2594130042495</v>
      </c>
      <c r="G111" s="22">
        <f t="shared" si="13"/>
        <v>238515.3922978207</v>
      </c>
      <c r="H111" s="21">
        <f t="shared" si="1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2"/>
        <v>8</v>
      </c>
      <c r="C112" s="1">
        <f t="shared" si="15"/>
        <v>85</v>
      </c>
      <c r="D112" s="21">
        <f t="shared" si="9"/>
        <v>1550.821585373666</v>
      </c>
      <c r="E112" s="21">
        <f t="shared" si="10"/>
        <v>795.0513076594024</v>
      </c>
      <c r="F112" s="21">
        <f t="shared" si="14"/>
        <v>755.7702777142637</v>
      </c>
      <c r="G112" s="22">
        <f t="shared" si="13"/>
        <v>237759.62202010644</v>
      </c>
      <c r="H112" s="21">
        <f t="shared" si="1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2"/>
        <v>8</v>
      </c>
      <c r="C113" s="1">
        <f t="shared" si="15"/>
        <v>86</v>
      </c>
      <c r="D113" s="21">
        <f t="shared" si="9"/>
        <v>1550.821585373666</v>
      </c>
      <c r="E113" s="21">
        <f t="shared" si="10"/>
        <v>792.5320734003549</v>
      </c>
      <c r="F113" s="21">
        <f t="shared" si="14"/>
        <v>758.2895119733112</v>
      </c>
      <c r="G113" s="22">
        <f t="shared" si="13"/>
        <v>237001.33250813314</v>
      </c>
      <c r="H113" s="21">
        <f t="shared" si="11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2"/>
        <v>8</v>
      </c>
      <c r="C114" s="1">
        <f t="shared" si="15"/>
        <v>87</v>
      </c>
      <c r="D114" s="21">
        <f t="shared" si="9"/>
        <v>1550.821585373666</v>
      </c>
      <c r="E114" s="21">
        <f t="shared" si="10"/>
        <v>790.0044416937772</v>
      </c>
      <c r="F114" s="21">
        <f t="shared" si="14"/>
        <v>760.8171436798889</v>
      </c>
      <c r="G114" s="22">
        <f t="shared" si="13"/>
        <v>236240.51536445325</v>
      </c>
      <c r="H114" s="21">
        <f t="shared" si="11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2"/>
        <v>8</v>
      </c>
      <c r="C115" s="1">
        <f t="shared" si="15"/>
        <v>88</v>
      </c>
      <c r="D115" s="21">
        <f t="shared" si="9"/>
        <v>1550.821585373666</v>
      </c>
      <c r="E115" s="21">
        <f t="shared" si="10"/>
        <v>787.4683845481776</v>
      </c>
      <c r="F115" s="21">
        <f t="shared" si="14"/>
        <v>763.3532008254884</v>
      </c>
      <c r="G115" s="22">
        <f t="shared" si="13"/>
        <v>235477.16216362777</v>
      </c>
      <c r="H115" s="21">
        <f t="shared" si="11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2"/>
        <v>8</v>
      </c>
      <c r="C116" s="1">
        <f t="shared" si="15"/>
        <v>89</v>
      </c>
      <c r="D116" s="21">
        <f t="shared" si="9"/>
        <v>1550.821585373666</v>
      </c>
      <c r="E116" s="21">
        <f t="shared" si="10"/>
        <v>784.9238738787593</v>
      </c>
      <c r="F116" s="21">
        <f t="shared" si="14"/>
        <v>765.8977114949067</v>
      </c>
      <c r="G116" s="22">
        <f t="shared" si="13"/>
        <v>234711.26445213286</v>
      </c>
      <c r="H116" s="21">
        <f t="shared" si="11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2"/>
        <v>8</v>
      </c>
      <c r="C117" s="1">
        <f t="shared" si="15"/>
        <v>90</v>
      </c>
      <c r="D117" s="21">
        <f t="shared" si="9"/>
        <v>1550.821585373666</v>
      </c>
      <c r="E117" s="21">
        <f t="shared" si="10"/>
        <v>782.3708815071096</v>
      </c>
      <c r="F117" s="21">
        <f t="shared" si="14"/>
        <v>768.4507038665564</v>
      </c>
      <c r="G117" s="22">
        <f t="shared" si="13"/>
        <v>233942.81374826632</v>
      </c>
      <c r="H117" s="21">
        <f t="shared" si="11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2"/>
        <v>8</v>
      </c>
      <c r="C118" s="1">
        <f t="shared" si="15"/>
        <v>91</v>
      </c>
      <c r="D118" s="21">
        <f t="shared" si="9"/>
        <v>1550.821585373666</v>
      </c>
      <c r="E118" s="21">
        <f t="shared" si="10"/>
        <v>779.8093791608877</v>
      </c>
      <c r="F118" s="21">
        <f t="shared" si="14"/>
        <v>771.0122062127783</v>
      </c>
      <c r="G118" s="22">
        <f t="shared" si="13"/>
        <v>233171.80154205352</v>
      </c>
      <c r="H118" s="21">
        <f t="shared" si="11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2"/>
        <v>8</v>
      </c>
      <c r="C119" s="1">
        <f t="shared" si="15"/>
        <v>92</v>
      </c>
      <c r="D119" s="21">
        <f t="shared" si="9"/>
        <v>1550.821585373666</v>
      </c>
      <c r="E119" s="21">
        <f t="shared" si="10"/>
        <v>777.2393384735118</v>
      </c>
      <c r="F119" s="21">
        <f t="shared" si="14"/>
        <v>773.5822469001542</v>
      </c>
      <c r="G119" s="22">
        <f t="shared" si="13"/>
        <v>232398.21929515337</v>
      </c>
      <c r="H119" s="21">
        <f t="shared" si="1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2"/>
        <v>8</v>
      </c>
      <c r="C120" s="1">
        <f t="shared" si="15"/>
        <v>93</v>
      </c>
      <c r="D120" s="21">
        <f t="shared" si="9"/>
        <v>1550.821585373666</v>
      </c>
      <c r="E120" s="21">
        <f t="shared" si="10"/>
        <v>774.6607309838446</v>
      </c>
      <c r="F120" s="21">
        <f t="shared" si="14"/>
        <v>776.1608543898215</v>
      </c>
      <c r="G120" s="22">
        <f t="shared" si="13"/>
        <v>231622.05844076353</v>
      </c>
      <c r="H120" s="21">
        <f t="shared" si="1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2"/>
        <v>8</v>
      </c>
      <c r="C121" s="1">
        <f t="shared" si="15"/>
        <v>94</v>
      </c>
      <c r="D121" s="21">
        <f t="shared" si="9"/>
        <v>1550.821585373666</v>
      </c>
      <c r="E121" s="21">
        <f t="shared" si="10"/>
        <v>772.0735281358785</v>
      </c>
      <c r="F121" s="21">
        <f t="shared" si="14"/>
        <v>778.7480572377875</v>
      </c>
      <c r="G121" s="22">
        <f t="shared" si="13"/>
        <v>230843.31038352574</v>
      </c>
      <c r="H121" s="21">
        <f t="shared" si="1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2"/>
        <v>8</v>
      </c>
      <c r="C122" s="1">
        <f t="shared" si="15"/>
        <v>95</v>
      </c>
      <c r="D122" s="21">
        <f t="shared" si="9"/>
        <v>1550.821585373666</v>
      </c>
      <c r="E122" s="21">
        <f t="shared" si="10"/>
        <v>769.4777012784192</v>
      </c>
      <c r="F122" s="21">
        <f t="shared" si="14"/>
        <v>781.3438840952468</v>
      </c>
      <c r="G122" s="22">
        <f t="shared" si="13"/>
        <v>230061.96649943048</v>
      </c>
      <c r="H122" s="21">
        <f t="shared" si="11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2"/>
        <v>8</v>
      </c>
      <c r="C123" s="1">
        <f t="shared" si="15"/>
        <v>96</v>
      </c>
      <c r="D123" s="21">
        <f t="shared" si="9"/>
        <v>1550.821585373666</v>
      </c>
      <c r="E123" s="21">
        <f t="shared" si="10"/>
        <v>766.8732216647683</v>
      </c>
      <c r="F123" s="21">
        <f t="shared" si="14"/>
        <v>783.9483637088978</v>
      </c>
      <c r="G123" s="22">
        <f t="shared" si="13"/>
        <v>229278.0181357216</v>
      </c>
      <c r="H123" s="21">
        <f t="shared" si="11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2"/>
        <v>9</v>
      </c>
      <c r="C124" s="1">
        <f t="shared" si="15"/>
        <v>97</v>
      </c>
      <c r="D124" s="21">
        <f t="shared" si="9"/>
        <v>1550.821585373666</v>
      </c>
      <c r="E124" s="21">
        <f t="shared" si="10"/>
        <v>764.2600604524054</v>
      </c>
      <c r="F124" s="21">
        <f t="shared" si="14"/>
        <v>786.5615249212607</v>
      </c>
      <c r="G124" s="22">
        <f t="shared" si="13"/>
        <v>228491.45661080032</v>
      </c>
      <c r="H124" s="21">
        <f t="shared" si="11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2"/>
        <v>9</v>
      </c>
      <c r="C125" s="1">
        <f t="shared" si="15"/>
        <v>98</v>
      </c>
      <c r="D125" s="21">
        <f t="shared" si="9"/>
        <v>1550.821585373666</v>
      </c>
      <c r="E125" s="21">
        <f t="shared" si="10"/>
        <v>761.6381887026678</v>
      </c>
      <c r="F125" s="21">
        <f t="shared" si="14"/>
        <v>789.1833966709983</v>
      </c>
      <c r="G125" s="22">
        <f t="shared" si="13"/>
        <v>227702.27321412932</v>
      </c>
      <c r="H125" s="21">
        <f t="shared" si="11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2"/>
        <v>9</v>
      </c>
      <c r="C126" s="1">
        <f t="shared" si="15"/>
        <v>99</v>
      </c>
      <c r="D126" s="21">
        <f t="shared" si="9"/>
        <v>1550.821585373666</v>
      </c>
      <c r="E126" s="21">
        <f t="shared" si="10"/>
        <v>759.0075773804311</v>
      </c>
      <c r="F126" s="21">
        <f t="shared" si="14"/>
        <v>791.8140079932349</v>
      </c>
      <c r="G126" s="22">
        <f t="shared" si="13"/>
        <v>226910.4592061361</v>
      </c>
      <c r="H126" s="21">
        <f t="shared" si="11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2"/>
        <v>9</v>
      </c>
      <c r="C127" s="1">
        <f t="shared" si="15"/>
        <v>100</v>
      </c>
      <c r="D127" s="21">
        <f t="shared" si="9"/>
        <v>1550.821585373666</v>
      </c>
      <c r="E127" s="21">
        <f t="shared" si="10"/>
        <v>756.368197353787</v>
      </c>
      <c r="F127" s="21">
        <f t="shared" si="14"/>
        <v>794.4533880198791</v>
      </c>
      <c r="G127" s="22">
        <f t="shared" si="13"/>
        <v>226116.00581811622</v>
      </c>
      <c r="H127" s="21">
        <f t="shared" si="11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2"/>
        <v>9</v>
      </c>
      <c r="C128" s="1">
        <f t="shared" si="15"/>
        <v>101</v>
      </c>
      <c r="D128" s="21">
        <f t="shared" si="9"/>
        <v>1550.821585373666</v>
      </c>
      <c r="E128" s="21">
        <f t="shared" si="10"/>
        <v>753.7200193937208</v>
      </c>
      <c r="F128" s="21">
        <f t="shared" si="14"/>
        <v>797.1015659799452</v>
      </c>
      <c r="G128" s="22">
        <f t="shared" si="13"/>
        <v>225318.90425213627</v>
      </c>
      <c r="H128" s="21">
        <f t="shared" si="11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2"/>
        <v>9</v>
      </c>
      <c r="C129" s="1">
        <f t="shared" si="15"/>
        <v>102</v>
      </c>
      <c r="D129" s="21">
        <f t="shared" si="9"/>
        <v>1550.821585373666</v>
      </c>
      <c r="E129" s="21">
        <f t="shared" si="10"/>
        <v>751.0630141737876</v>
      </c>
      <c r="F129" s="21">
        <f t="shared" si="14"/>
        <v>799.7585711998785</v>
      </c>
      <c r="G129" s="22">
        <f t="shared" si="13"/>
        <v>224519.1456809364</v>
      </c>
      <c r="H129" s="21">
        <f t="shared" si="11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2"/>
        <v>9</v>
      </c>
      <c r="C130" s="1">
        <f t="shared" si="15"/>
        <v>103</v>
      </c>
      <c r="D130" s="21">
        <f t="shared" si="9"/>
        <v>1550.821585373666</v>
      </c>
      <c r="E130" s="21">
        <f t="shared" si="10"/>
        <v>748.3971522697881</v>
      </c>
      <c r="F130" s="21">
        <f t="shared" si="14"/>
        <v>802.424433103878</v>
      </c>
      <c r="G130" s="22">
        <f t="shared" si="13"/>
        <v>223716.72124783252</v>
      </c>
      <c r="H130" s="21">
        <f t="shared" si="11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2"/>
        <v>9</v>
      </c>
      <c r="C131" s="1">
        <f t="shared" si="15"/>
        <v>104</v>
      </c>
      <c r="D131" s="21">
        <f t="shared" si="9"/>
        <v>1550.821585373666</v>
      </c>
      <c r="E131" s="21">
        <f t="shared" si="10"/>
        <v>745.7224041594418</v>
      </c>
      <c r="F131" s="21">
        <f t="shared" si="14"/>
        <v>805.0991812142242</v>
      </c>
      <c r="G131" s="22">
        <f t="shared" si="13"/>
        <v>222911.6220666183</v>
      </c>
      <c r="H131" s="21">
        <f t="shared" si="11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2"/>
        <v>9</v>
      </c>
      <c r="C132" s="1">
        <f t="shared" si="15"/>
        <v>105</v>
      </c>
      <c r="D132" s="21">
        <f t="shared" si="9"/>
        <v>1550.821585373666</v>
      </c>
      <c r="E132" s="21">
        <f t="shared" si="10"/>
        <v>743.038740222061</v>
      </c>
      <c r="F132" s="21">
        <f t="shared" si="14"/>
        <v>807.782845151605</v>
      </c>
      <c r="G132" s="22">
        <f t="shared" si="13"/>
        <v>222103.83922146668</v>
      </c>
      <c r="H132" s="21">
        <f t="shared" si="1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2"/>
        <v>9</v>
      </c>
      <c r="C133" s="1">
        <f t="shared" si="15"/>
        <v>106</v>
      </c>
      <c r="D133" s="21">
        <f t="shared" si="9"/>
        <v>1550.821585373666</v>
      </c>
      <c r="E133" s="21">
        <f t="shared" si="10"/>
        <v>740.3461307382223</v>
      </c>
      <c r="F133" s="21">
        <f t="shared" si="14"/>
        <v>810.4754546354437</v>
      </c>
      <c r="G133" s="22">
        <f t="shared" si="13"/>
        <v>221293.36376683123</v>
      </c>
      <c r="H133" s="21">
        <f t="shared" si="1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2"/>
        <v>9</v>
      </c>
      <c r="C134" s="1">
        <f t="shared" si="15"/>
        <v>107</v>
      </c>
      <c r="D134" s="21">
        <f t="shared" si="9"/>
        <v>1550.821585373666</v>
      </c>
      <c r="E134" s="21">
        <f t="shared" si="10"/>
        <v>737.6445458894375</v>
      </c>
      <c r="F134" s="21">
        <f t="shared" si="14"/>
        <v>813.1770394842285</v>
      </c>
      <c r="G134" s="22">
        <f t="shared" si="13"/>
        <v>220480.186727347</v>
      </c>
      <c r="H134" s="21">
        <f t="shared" si="11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2"/>
        <v>9</v>
      </c>
      <c r="C135" s="1">
        <f t="shared" si="15"/>
        <v>108</v>
      </c>
      <c r="D135" s="21">
        <f t="shared" si="9"/>
        <v>1550.821585373666</v>
      </c>
      <c r="E135" s="21">
        <f t="shared" si="10"/>
        <v>734.9339557578234</v>
      </c>
      <c r="F135" s="21">
        <f t="shared" si="14"/>
        <v>815.8876296158427</v>
      </c>
      <c r="G135" s="22">
        <f t="shared" si="13"/>
        <v>219664.29909773116</v>
      </c>
      <c r="H135" s="21">
        <f t="shared" si="11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2"/>
        <v>10</v>
      </c>
      <c r="C136" s="1">
        <f t="shared" si="15"/>
        <v>109</v>
      </c>
      <c r="D136" s="21">
        <f t="shared" si="9"/>
        <v>1550.821585373666</v>
      </c>
      <c r="E136" s="21">
        <f t="shared" si="10"/>
        <v>732.2143303257706</v>
      </c>
      <c r="F136" s="21">
        <f t="shared" si="14"/>
        <v>818.6072550478955</v>
      </c>
      <c r="G136" s="22">
        <f t="shared" si="13"/>
        <v>218845.69184268327</v>
      </c>
      <c r="H136" s="21">
        <f t="shared" si="11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2"/>
        <v>10</v>
      </c>
      <c r="C137" s="1">
        <f t="shared" si="15"/>
        <v>110</v>
      </c>
      <c r="D137" s="21">
        <f t="shared" si="9"/>
        <v>1550.821585373666</v>
      </c>
      <c r="E137" s="21">
        <f t="shared" si="10"/>
        <v>729.4856394756109</v>
      </c>
      <c r="F137" s="21">
        <f t="shared" si="14"/>
        <v>821.3359458980551</v>
      </c>
      <c r="G137" s="22">
        <f t="shared" si="13"/>
        <v>218024.35589678522</v>
      </c>
      <c r="H137" s="21">
        <f t="shared" si="11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2"/>
        <v>10</v>
      </c>
      <c r="C138" s="1">
        <f t="shared" si="15"/>
        <v>111</v>
      </c>
      <c r="D138" s="21">
        <f t="shared" si="9"/>
        <v>1550.821585373666</v>
      </c>
      <c r="E138" s="21">
        <f t="shared" si="10"/>
        <v>726.7478529892841</v>
      </c>
      <c r="F138" s="21">
        <f t="shared" si="14"/>
        <v>824.073732384382</v>
      </c>
      <c r="G138" s="22">
        <f t="shared" si="13"/>
        <v>217200.28216440082</v>
      </c>
      <c r="H138" s="21">
        <f t="shared" si="11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2"/>
        <v>10</v>
      </c>
      <c r="C139" s="1">
        <f t="shared" si="15"/>
        <v>112</v>
      </c>
      <c r="D139" s="21">
        <f t="shared" si="9"/>
        <v>1550.821585373666</v>
      </c>
      <c r="E139" s="21">
        <f t="shared" si="10"/>
        <v>724.0009405480027</v>
      </c>
      <c r="F139" s="21">
        <f t="shared" si="14"/>
        <v>826.8206448256633</v>
      </c>
      <c r="G139" s="22">
        <f t="shared" si="13"/>
        <v>216373.46151957515</v>
      </c>
      <c r="H139" s="21">
        <f t="shared" si="11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2"/>
        <v>10</v>
      </c>
      <c r="C140" s="1">
        <f t="shared" si="15"/>
        <v>113</v>
      </c>
      <c r="D140" s="21">
        <f t="shared" si="9"/>
        <v>1550.821585373666</v>
      </c>
      <c r="E140" s="21">
        <f t="shared" si="10"/>
        <v>721.2448717319172</v>
      </c>
      <c r="F140" s="21">
        <f t="shared" si="14"/>
        <v>829.5767136417488</v>
      </c>
      <c r="G140" s="22">
        <f t="shared" si="13"/>
        <v>215543.8848059334</v>
      </c>
      <c r="H140" s="21">
        <f t="shared" si="11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2"/>
        <v>10</v>
      </c>
      <c r="C141" s="1">
        <f t="shared" si="15"/>
        <v>114</v>
      </c>
      <c r="D141" s="21">
        <f t="shared" si="9"/>
        <v>1550.821585373666</v>
      </c>
      <c r="E141" s="21">
        <f t="shared" si="10"/>
        <v>718.4796160197781</v>
      </c>
      <c r="F141" s="21">
        <f t="shared" si="14"/>
        <v>832.341969353888</v>
      </c>
      <c r="G141" s="22">
        <f t="shared" si="13"/>
        <v>214711.54283657952</v>
      </c>
      <c r="H141" s="21">
        <f t="shared" si="11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2"/>
        <v>10</v>
      </c>
      <c r="C142" s="1">
        <f t="shared" si="15"/>
        <v>115</v>
      </c>
      <c r="D142" s="21">
        <f t="shared" si="9"/>
        <v>1550.821585373666</v>
      </c>
      <c r="E142" s="21">
        <f t="shared" si="10"/>
        <v>715.7051427885984</v>
      </c>
      <c r="F142" s="21">
        <f t="shared" si="14"/>
        <v>835.1164425850676</v>
      </c>
      <c r="G142" s="22">
        <f t="shared" si="13"/>
        <v>213876.42639399445</v>
      </c>
      <c r="H142" s="21">
        <f t="shared" si="11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2"/>
        <v>10</v>
      </c>
      <c r="C143" s="1">
        <f t="shared" si="15"/>
        <v>116</v>
      </c>
      <c r="D143" s="21">
        <f t="shared" si="9"/>
        <v>1550.821585373666</v>
      </c>
      <c r="E143" s="21">
        <f t="shared" si="10"/>
        <v>712.9214213133149</v>
      </c>
      <c r="F143" s="21">
        <f t="shared" si="14"/>
        <v>837.9001640603511</v>
      </c>
      <c r="G143" s="22">
        <f t="shared" si="13"/>
        <v>213038.5262299341</v>
      </c>
      <c r="H143" s="21">
        <f t="shared" si="11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2"/>
        <v>10</v>
      </c>
      <c r="C144" s="1">
        <f t="shared" si="15"/>
        <v>117</v>
      </c>
      <c r="D144" s="21">
        <f t="shared" si="9"/>
        <v>1550.821585373666</v>
      </c>
      <c r="E144" s="21">
        <f t="shared" si="10"/>
        <v>710.128420766447</v>
      </c>
      <c r="F144" s="21">
        <f t="shared" si="14"/>
        <v>840.693164607219</v>
      </c>
      <c r="G144" s="22">
        <f t="shared" si="13"/>
        <v>212197.83306532688</v>
      </c>
      <c r="H144" s="21">
        <f t="shared" si="11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2"/>
        <v>10</v>
      </c>
      <c r="C145" s="1">
        <f t="shared" si="15"/>
        <v>118</v>
      </c>
      <c r="D145" s="21">
        <f t="shared" si="9"/>
        <v>1550.821585373666</v>
      </c>
      <c r="E145" s="21">
        <f t="shared" si="10"/>
        <v>707.3261102177563</v>
      </c>
      <c r="F145" s="21">
        <f t="shared" si="14"/>
        <v>843.4954751559097</v>
      </c>
      <c r="G145" s="22">
        <f t="shared" si="13"/>
        <v>211354.33759017097</v>
      </c>
      <c r="H145" s="21">
        <f t="shared" si="11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2"/>
        <v>10</v>
      </c>
      <c r="C146" s="1">
        <f t="shared" si="15"/>
        <v>119</v>
      </c>
      <c r="D146" s="21">
        <f t="shared" si="9"/>
        <v>1550.821585373666</v>
      </c>
      <c r="E146" s="21">
        <f t="shared" si="10"/>
        <v>704.5144586339032</v>
      </c>
      <c r="F146" s="21">
        <f t="shared" si="14"/>
        <v>846.3071267397628</v>
      </c>
      <c r="G146" s="22">
        <f t="shared" si="13"/>
        <v>210508.0304634312</v>
      </c>
      <c r="H146" s="21">
        <f t="shared" si="11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2"/>
        <v>10</v>
      </c>
      <c r="C147" s="1">
        <f t="shared" si="15"/>
        <v>120</v>
      </c>
      <c r="D147" s="21">
        <f t="shared" si="9"/>
        <v>1550.821585373666</v>
      </c>
      <c r="E147" s="21">
        <f t="shared" si="10"/>
        <v>701.6934348781041</v>
      </c>
      <c r="F147" s="21">
        <f t="shared" si="14"/>
        <v>849.128150495562</v>
      </c>
      <c r="G147" s="22">
        <f t="shared" si="13"/>
        <v>209658.90231293565</v>
      </c>
      <c r="H147" s="21">
        <f t="shared" si="11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2"/>
        <v>11</v>
      </c>
      <c r="C148" s="1">
        <f t="shared" si="15"/>
        <v>121</v>
      </c>
      <c r="D148" s="21">
        <f t="shared" si="9"/>
        <v>1550.821585373666</v>
      </c>
      <c r="E148" s="21">
        <f t="shared" si="10"/>
        <v>698.8630077097855</v>
      </c>
      <c r="F148" s="21">
        <f t="shared" si="14"/>
        <v>851.9585776638805</v>
      </c>
      <c r="G148" s="22">
        <f t="shared" si="13"/>
        <v>208806.94373527178</v>
      </c>
      <c r="H148" s="21">
        <f t="shared" si="11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2"/>
        <v>11</v>
      </c>
      <c r="C149" s="1">
        <f t="shared" si="15"/>
        <v>122</v>
      </c>
      <c r="D149" s="21">
        <f t="shared" si="9"/>
        <v>1550.821585373666</v>
      </c>
      <c r="E149" s="21">
        <f t="shared" si="10"/>
        <v>696.0231457842393</v>
      </c>
      <c r="F149" s="21">
        <f t="shared" si="14"/>
        <v>854.7984395894267</v>
      </c>
      <c r="G149" s="22">
        <f t="shared" si="13"/>
        <v>207952.14529568236</v>
      </c>
      <c r="H149" s="21">
        <f t="shared" si="11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2"/>
        <v>11</v>
      </c>
      <c r="C150" s="1">
        <f t="shared" si="15"/>
        <v>123</v>
      </c>
      <c r="D150" s="21">
        <f t="shared" si="9"/>
        <v>1550.821585373666</v>
      </c>
      <c r="E150" s="21">
        <f t="shared" si="10"/>
        <v>693.1738176522746</v>
      </c>
      <c r="F150" s="21">
        <f t="shared" si="14"/>
        <v>857.6477677213915</v>
      </c>
      <c r="G150" s="22">
        <f t="shared" si="13"/>
        <v>207094.49752796098</v>
      </c>
      <c r="H150" s="21">
        <f t="shared" si="11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2"/>
        <v>11</v>
      </c>
      <c r="C151" s="1">
        <f t="shared" si="15"/>
        <v>124</v>
      </c>
      <c r="D151" s="21">
        <f t="shared" si="9"/>
        <v>1550.821585373666</v>
      </c>
      <c r="E151" s="21">
        <f t="shared" si="10"/>
        <v>690.3149917598699</v>
      </c>
      <c r="F151" s="21">
        <f t="shared" si="14"/>
        <v>860.5065936137961</v>
      </c>
      <c r="G151" s="22">
        <f t="shared" si="13"/>
        <v>206233.99093434718</v>
      </c>
      <c r="H151" s="21">
        <f t="shared" si="11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2"/>
        <v>11</v>
      </c>
      <c r="C152" s="1">
        <f t="shared" si="15"/>
        <v>125</v>
      </c>
      <c r="D152" s="21">
        <f t="shared" si="9"/>
        <v>1550.821585373666</v>
      </c>
      <c r="E152" s="21">
        <f t="shared" si="10"/>
        <v>687.446636447824</v>
      </c>
      <c r="F152" s="21">
        <f t="shared" si="14"/>
        <v>863.3749489258421</v>
      </c>
      <c r="G152" s="22">
        <f t="shared" si="13"/>
        <v>205370.61598542135</v>
      </c>
      <c r="H152" s="21">
        <f t="shared" si="11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2"/>
        <v>11</v>
      </c>
      <c r="C153" s="1">
        <f t="shared" si="15"/>
        <v>126</v>
      </c>
      <c r="D153" s="21">
        <f t="shared" si="9"/>
        <v>1550.821585373666</v>
      </c>
      <c r="E153" s="21">
        <f t="shared" si="10"/>
        <v>684.5687199514045</v>
      </c>
      <c r="F153" s="21">
        <f t="shared" si="14"/>
        <v>866.2528654222615</v>
      </c>
      <c r="G153" s="22">
        <f t="shared" si="13"/>
        <v>204504.3631199991</v>
      </c>
      <c r="H153" s="21">
        <f t="shared" si="11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2"/>
        <v>11</v>
      </c>
      <c r="C154" s="1">
        <f t="shared" si="15"/>
        <v>127</v>
      </c>
      <c r="D154" s="21">
        <f t="shared" si="9"/>
        <v>1550.821585373666</v>
      </c>
      <c r="E154" s="21">
        <f t="shared" si="10"/>
        <v>681.681210399997</v>
      </c>
      <c r="F154" s="21">
        <f t="shared" si="14"/>
        <v>869.140374973669</v>
      </c>
      <c r="G154" s="22">
        <f t="shared" si="13"/>
        <v>203635.2227450254</v>
      </c>
      <c r="H154" s="21">
        <f t="shared" si="11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2"/>
        <v>11</v>
      </c>
      <c r="C155" s="1">
        <f t="shared" si="15"/>
        <v>128</v>
      </c>
      <c r="D155" s="21">
        <f t="shared" si="9"/>
        <v>1550.821585373666</v>
      </c>
      <c r="E155" s="21">
        <f t="shared" si="10"/>
        <v>678.7840758167514</v>
      </c>
      <c r="F155" s="21">
        <f t="shared" si="14"/>
        <v>872.0375095569146</v>
      </c>
      <c r="G155" s="22">
        <f t="shared" si="13"/>
        <v>202763.1852354685</v>
      </c>
      <c r="H155" s="21">
        <f t="shared" si="11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2"/>
        <v>11</v>
      </c>
      <c r="C156" s="1">
        <f t="shared" si="15"/>
        <v>129</v>
      </c>
      <c r="D156" s="21">
        <f aca="true" t="shared" si="16" ref="D156:D219">IF(C156&lt;&gt;" ",IF(G155&lt;D155,G155+E156,PMT($E$11,($E$13),-$E$6))," ")</f>
        <v>1550.821585373666</v>
      </c>
      <c r="E156" s="21">
        <f aca="true" t="shared" si="17" ref="E156:E219">IF(C156&lt;&gt;" ",G155*$E$11," ")</f>
        <v>675.8772841182283</v>
      </c>
      <c r="F156" s="21">
        <f t="shared" si="14"/>
        <v>874.9443012554377</v>
      </c>
      <c r="G156" s="22">
        <f t="shared" si="13"/>
        <v>201888.24093421307</v>
      </c>
      <c r="H156" s="21">
        <f aca="true" t="shared" si="18" ref="H156:H219">IF(C156&lt;&gt;" ",IF(AND($E$19=B156,$E$20=C156-(B156-1)*12),$E$18,0)," ")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9" ref="B157:B220">IF(C157&lt;&gt;" ",INT(C156/12)+1," ")</f>
        <v>11</v>
      </c>
      <c r="C157" s="1">
        <f t="shared" si="15"/>
        <v>130</v>
      </c>
      <c r="D157" s="21">
        <f t="shared" si="16"/>
        <v>1550.821585373666</v>
      </c>
      <c r="E157" s="21">
        <f t="shared" si="17"/>
        <v>672.9608031140436</v>
      </c>
      <c r="F157" s="21">
        <f t="shared" si="14"/>
        <v>877.8607822596224</v>
      </c>
      <c r="G157" s="22">
        <f aca="true" t="shared" si="20" ref="G157:G220">IF(C157&lt;&gt;" ",G156-F157," ")</f>
        <v>201010.38015195346</v>
      </c>
      <c r="H157" s="21">
        <f t="shared" si="18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9"/>
        <v>11</v>
      </c>
      <c r="C158" s="1">
        <f t="shared" si="15"/>
        <v>131</v>
      </c>
      <c r="D158" s="21">
        <f t="shared" si="16"/>
        <v>1550.821585373666</v>
      </c>
      <c r="E158" s="21">
        <f t="shared" si="17"/>
        <v>670.0346005065115</v>
      </c>
      <c r="F158" s="21">
        <f t="shared" si="14"/>
        <v>880.7869848671545</v>
      </c>
      <c r="G158" s="22">
        <f t="shared" si="20"/>
        <v>200129.5931670863</v>
      </c>
      <c r="H158" s="21">
        <f t="shared" si="18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9"/>
        <v>11</v>
      </c>
      <c r="C159" s="1">
        <f t="shared" si="15"/>
        <v>132</v>
      </c>
      <c r="D159" s="21">
        <f t="shared" si="16"/>
        <v>1550.821585373666</v>
      </c>
      <c r="E159" s="21">
        <f t="shared" si="17"/>
        <v>667.0986438902877</v>
      </c>
      <c r="F159" s="21">
        <f t="shared" si="14"/>
        <v>883.7229414833783</v>
      </c>
      <c r="G159" s="22">
        <f t="shared" si="20"/>
        <v>199245.87022560294</v>
      </c>
      <c r="H159" s="21">
        <f t="shared" si="18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9"/>
        <v>12</v>
      </c>
      <c r="C160" s="1">
        <f t="shared" si="15"/>
        <v>133</v>
      </c>
      <c r="D160" s="21">
        <f t="shared" si="16"/>
        <v>1550.821585373666</v>
      </c>
      <c r="E160" s="21">
        <f t="shared" si="17"/>
        <v>664.1529007520098</v>
      </c>
      <c r="F160" s="21">
        <f t="shared" si="14"/>
        <v>886.6686846216562</v>
      </c>
      <c r="G160" s="22">
        <f t="shared" si="20"/>
        <v>198359.20154098127</v>
      </c>
      <c r="H160" s="21">
        <f t="shared" si="18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9"/>
        <v>12</v>
      </c>
      <c r="C161" s="1">
        <f t="shared" si="15"/>
        <v>134</v>
      </c>
      <c r="D161" s="21">
        <f t="shared" si="16"/>
        <v>1550.821585373666</v>
      </c>
      <c r="E161" s="21">
        <f t="shared" si="17"/>
        <v>661.1973384699377</v>
      </c>
      <c r="F161" s="21">
        <f t="shared" si="14"/>
        <v>889.6242469037284</v>
      </c>
      <c r="G161" s="22">
        <f t="shared" si="20"/>
        <v>197469.57729407755</v>
      </c>
      <c r="H161" s="21">
        <f t="shared" si="18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9"/>
        <v>12</v>
      </c>
      <c r="C162" s="1">
        <f t="shared" si="15"/>
        <v>135</v>
      </c>
      <c r="D162" s="21">
        <f t="shared" si="16"/>
        <v>1550.821585373666</v>
      </c>
      <c r="E162" s="21">
        <f t="shared" si="17"/>
        <v>658.2319243135919</v>
      </c>
      <c r="F162" s="21">
        <f t="shared" si="14"/>
        <v>892.5896610600741</v>
      </c>
      <c r="G162" s="22">
        <f t="shared" si="20"/>
        <v>196576.98763301747</v>
      </c>
      <c r="H162" s="21">
        <f t="shared" si="18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9"/>
        <v>12</v>
      </c>
      <c r="C163" s="1">
        <f t="shared" si="15"/>
        <v>136</v>
      </c>
      <c r="D163" s="21">
        <f t="shared" si="16"/>
        <v>1550.821585373666</v>
      </c>
      <c r="E163" s="21">
        <f t="shared" si="17"/>
        <v>655.2566254433916</v>
      </c>
      <c r="F163" s="21">
        <f t="shared" si="14"/>
        <v>895.5649599302744</v>
      </c>
      <c r="G163" s="22">
        <f t="shared" si="20"/>
        <v>195681.4226730872</v>
      </c>
      <c r="H163" s="21">
        <f t="shared" si="18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9"/>
        <v>12</v>
      </c>
      <c r="C164" s="1">
        <f t="shared" si="15"/>
        <v>137</v>
      </c>
      <c r="D164" s="21">
        <f t="shared" si="16"/>
        <v>1550.821585373666</v>
      </c>
      <c r="E164" s="21">
        <f t="shared" si="17"/>
        <v>652.2714089102907</v>
      </c>
      <c r="F164" s="21">
        <f t="shared" si="14"/>
        <v>898.5501764633754</v>
      </c>
      <c r="G164" s="22">
        <f t="shared" si="20"/>
        <v>194782.8724966238</v>
      </c>
      <c r="H164" s="21">
        <f t="shared" si="18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9"/>
        <v>12</v>
      </c>
      <c r="C165" s="1">
        <f t="shared" si="15"/>
        <v>138</v>
      </c>
      <c r="D165" s="21">
        <f t="shared" si="16"/>
        <v>1550.821585373666</v>
      </c>
      <c r="E165" s="21">
        <f t="shared" si="17"/>
        <v>649.2762416554127</v>
      </c>
      <c r="F165" s="21">
        <f t="shared" si="14"/>
        <v>901.5453437182533</v>
      </c>
      <c r="G165" s="22">
        <f t="shared" si="20"/>
        <v>193881.32715290555</v>
      </c>
      <c r="H165" s="21">
        <f t="shared" si="18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9"/>
        <v>12</v>
      </c>
      <c r="C166" s="1">
        <f t="shared" si="15"/>
        <v>139</v>
      </c>
      <c r="D166" s="21">
        <f t="shared" si="16"/>
        <v>1550.821585373666</v>
      </c>
      <c r="E166" s="21">
        <f t="shared" si="17"/>
        <v>646.2710905096852</v>
      </c>
      <c r="F166" s="21">
        <f t="shared" si="14"/>
        <v>904.5504948639808</v>
      </c>
      <c r="G166" s="22">
        <f t="shared" si="20"/>
        <v>192976.77665804158</v>
      </c>
      <c r="H166" s="21">
        <f t="shared" si="18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9"/>
        <v>12</v>
      </c>
      <c r="C167" s="1">
        <f t="shared" si="15"/>
        <v>140</v>
      </c>
      <c r="D167" s="21">
        <f t="shared" si="16"/>
        <v>1550.821585373666</v>
      </c>
      <c r="E167" s="21">
        <f t="shared" si="17"/>
        <v>643.255922193472</v>
      </c>
      <c r="F167" s="21">
        <f t="shared" si="14"/>
        <v>907.5656631801941</v>
      </c>
      <c r="G167" s="22">
        <f t="shared" si="20"/>
        <v>192069.21099486138</v>
      </c>
      <c r="H167" s="21">
        <f t="shared" si="18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9"/>
        <v>12</v>
      </c>
      <c r="C168" s="1">
        <f t="shared" si="15"/>
        <v>141</v>
      </c>
      <c r="D168" s="21">
        <f t="shared" si="16"/>
        <v>1550.821585373666</v>
      </c>
      <c r="E168" s="21">
        <f t="shared" si="17"/>
        <v>640.2307033162047</v>
      </c>
      <c r="F168" s="21">
        <f t="shared" si="14"/>
        <v>910.5908820574614</v>
      </c>
      <c r="G168" s="22">
        <f t="shared" si="20"/>
        <v>191158.6201128039</v>
      </c>
      <c r="H168" s="21">
        <f t="shared" si="18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9"/>
        <v>12</v>
      </c>
      <c r="C169" s="1">
        <f t="shared" si="15"/>
        <v>142</v>
      </c>
      <c r="D169" s="21">
        <f t="shared" si="16"/>
        <v>1550.821585373666</v>
      </c>
      <c r="E169" s="21">
        <f t="shared" si="17"/>
        <v>637.195400376013</v>
      </c>
      <c r="F169" s="21">
        <f t="shared" si="14"/>
        <v>913.626184997653</v>
      </c>
      <c r="G169" s="22">
        <f t="shared" si="20"/>
        <v>190244.99392780627</v>
      </c>
      <c r="H169" s="21">
        <f t="shared" si="18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9"/>
        <v>12</v>
      </c>
      <c r="C170" s="1">
        <f t="shared" si="15"/>
        <v>143</v>
      </c>
      <c r="D170" s="21">
        <f t="shared" si="16"/>
        <v>1550.821585373666</v>
      </c>
      <c r="E170" s="21">
        <f t="shared" si="17"/>
        <v>634.1499797593542</v>
      </c>
      <c r="F170" s="21">
        <f t="shared" si="14"/>
        <v>916.6716056143118</v>
      </c>
      <c r="G170" s="22">
        <f t="shared" si="20"/>
        <v>189328.32232219196</v>
      </c>
      <c r="H170" s="21">
        <f t="shared" si="18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9"/>
        <v>12</v>
      </c>
      <c r="C171" s="1">
        <f t="shared" si="15"/>
        <v>144</v>
      </c>
      <c r="D171" s="21">
        <f t="shared" si="16"/>
        <v>1550.821585373666</v>
      </c>
      <c r="E171" s="21">
        <f t="shared" si="17"/>
        <v>631.0944077406399</v>
      </c>
      <c r="F171" s="21">
        <f aca="true" t="shared" si="21" ref="F171:F234">IF(C171&lt;&gt;" ",D171-E171+H171," ")</f>
        <v>919.7271776330261</v>
      </c>
      <c r="G171" s="22">
        <f t="shared" si="20"/>
        <v>188408.59514455893</v>
      </c>
      <c r="H171" s="21">
        <f t="shared" si="18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9"/>
        <v>13</v>
      </c>
      <c r="C172" s="1">
        <f t="shared" si="15"/>
        <v>145</v>
      </c>
      <c r="D172" s="21">
        <f t="shared" si="16"/>
        <v>1550.821585373666</v>
      </c>
      <c r="E172" s="21">
        <f t="shared" si="17"/>
        <v>628.0286504818631</v>
      </c>
      <c r="F172" s="21">
        <f t="shared" si="21"/>
        <v>922.7929348918029</v>
      </c>
      <c r="G172" s="22">
        <f t="shared" si="20"/>
        <v>187485.80220966713</v>
      </c>
      <c r="H172" s="21">
        <f t="shared" si="18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9"/>
        <v>13</v>
      </c>
      <c r="C173" s="1">
        <f t="shared" si="15"/>
        <v>146</v>
      </c>
      <c r="D173" s="21">
        <f t="shared" si="16"/>
        <v>1550.821585373666</v>
      </c>
      <c r="E173" s="21">
        <f t="shared" si="17"/>
        <v>624.9526740322239</v>
      </c>
      <c r="F173" s="21">
        <f t="shared" si="21"/>
        <v>925.8689113414422</v>
      </c>
      <c r="G173" s="22">
        <f t="shared" si="20"/>
        <v>186559.9332983257</v>
      </c>
      <c r="H173" s="21">
        <f t="shared" si="18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9"/>
        <v>13</v>
      </c>
      <c r="C174" s="1">
        <f aca="true" t="shared" si="22" ref="C174:C237">IF(CODE(C173)=32," ",IF(AND(C173+1&lt;=$E$13,G173&gt;0),+C173+1," "))</f>
        <v>147</v>
      </c>
      <c r="D174" s="21">
        <f t="shared" si="16"/>
        <v>1550.821585373666</v>
      </c>
      <c r="E174" s="21">
        <f t="shared" si="17"/>
        <v>621.8664443277523</v>
      </c>
      <c r="F174" s="21">
        <f t="shared" si="21"/>
        <v>928.9551410459137</v>
      </c>
      <c r="G174" s="22">
        <f t="shared" si="20"/>
        <v>185630.97815727978</v>
      </c>
      <c r="H174" s="21">
        <f t="shared" si="18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9"/>
        <v>13</v>
      </c>
      <c r="C175" s="1">
        <f t="shared" si="22"/>
        <v>148</v>
      </c>
      <c r="D175" s="21">
        <f t="shared" si="16"/>
        <v>1550.821585373666</v>
      </c>
      <c r="E175" s="21">
        <f t="shared" si="17"/>
        <v>618.7699271909327</v>
      </c>
      <c r="F175" s="21">
        <f t="shared" si="21"/>
        <v>932.0516581827334</v>
      </c>
      <c r="G175" s="22">
        <f t="shared" si="20"/>
        <v>184698.92649909706</v>
      </c>
      <c r="H175" s="21">
        <f t="shared" si="18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9"/>
        <v>13</v>
      </c>
      <c r="C176" s="1">
        <f t="shared" si="22"/>
        <v>149</v>
      </c>
      <c r="D176" s="21">
        <f t="shared" si="16"/>
        <v>1550.821585373666</v>
      </c>
      <c r="E176" s="21">
        <f t="shared" si="17"/>
        <v>615.6630883303236</v>
      </c>
      <c r="F176" s="21">
        <f t="shared" si="21"/>
        <v>935.1584970433424</v>
      </c>
      <c r="G176" s="22">
        <f t="shared" si="20"/>
        <v>183763.76800205372</v>
      </c>
      <c r="H176" s="21">
        <f t="shared" si="18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9"/>
        <v>13</v>
      </c>
      <c r="C177" s="1">
        <f t="shared" si="22"/>
        <v>150</v>
      </c>
      <c r="D177" s="21">
        <f t="shared" si="16"/>
        <v>1550.821585373666</v>
      </c>
      <c r="E177" s="21">
        <f t="shared" si="17"/>
        <v>612.5458933401791</v>
      </c>
      <c r="F177" s="21">
        <f t="shared" si="21"/>
        <v>938.275692033487</v>
      </c>
      <c r="G177" s="22">
        <f t="shared" si="20"/>
        <v>182825.49231002023</v>
      </c>
      <c r="H177" s="21">
        <f t="shared" si="18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>
        <f t="shared" si="19"/>
        <v>13</v>
      </c>
      <c r="C178" s="1">
        <f t="shared" si="22"/>
        <v>151</v>
      </c>
      <c r="D178" s="21">
        <f t="shared" si="16"/>
        <v>1550.821585373666</v>
      </c>
      <c r="E178" s="21">
        <f t="shared" si="17"/>
        <v>609.4183077000674</v>
      </c>
      <c r="F178" s="21">
        <f t="shared" si="21"/>
        <v>941.4032776735986</v>
      </c>
      <c r="G178" s="22">
        <f t="shared" si="20"/>
        <v>181884.08903234662</v>
      </c>
      <c r="H178" s="21">
        <f t="shared" si="18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>
        <f t="shared" si="19"/>
        <v>13</v>
      </c>
      <c r="C179" s="1">
        <f t="shared" si="22"/>
        <v>152</v>
      </c>
      <c r="D179" s="21">
        <f t="shared" si="16"/>
        <v>1550.821585373666</v>
      </c>
      <c r="E179" s="21">
        <f t="shared" si="17"/>
        <v>606.2802967744888</v>
      </c>
      <c r="F179" s="21">
        <f t="shared" si="21"/>
        <v>944.5412885991773</v>
      </c>
      <c r="G179" s="22">
        <f t="shared" si="20"/>
        <v>180939.54774374745</v>
      </c>
      <c r="H179" s="21">
        <f t="shared" si="18"/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>
        <f t="shared" si="19"/>
        <v>13</v>
      </c>
      <c r="C180" s="1">
        <f t="shared" si="22"/>
        <v>153</v>
      </c>
      <c r="D180" s="21">
        <f t="shared" si="16"/>
        <v>1550.821585373666</v>
      </c>
      <c r="E180" s="21">
        <f t="shared" si="17"/>
        <v>603.1318258124916</v>
      </c>
      <c r="F180" s="21">
        <f t="shared" si="21"/>
        <v>947.6897595611745</v>
      </c>
      <c r="G180" s="22">
        <f t="shared" si="20"/>
        <v>179991.85798418627</v>
      </c>
      <c r="H180" s="21">
        <f t="shared" si="18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>
        <f t="shared" si="19"/>
        <v>13</v>
      </c>
      <c r="C181" s="1">
        <f t="shared" si="22"/>
        <v>154</v>
      </c>
      <c r="D181" s="21">
        <f t="shared" si="16"/>
        <v>1550.821585373666</v>
      </c>
      <c r="E181" s="21">
        <f t="shared" si="17"/>
        <v>599.9728599472876</v>
      </c>
      <c r="F181" s="21">
        <f t="shared" si="21"/>
        <v>950.8487254263785</v>
      </c>
      <c r="G181" s="22">
        <f t="shared" si="20"/>
        <v>179041.00925875988</v>
      </c>
      <c r="H181" s="21">
        <f t="shared" si="18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>
        <f t="shared" si="19"/>
        <v>13</v>
      </c>
      <c r="C182" s="1">
        <f t="shared" si="22"/>
        <v>155</v>
      </c>
      <c r="D182" s="21">
        <f t="shared" si="16"/>
        <v>1550.821585373666</v>
      </c>
      <c r="E182" s="21">
        <f t="shared" si="17"/>
        <v>596.8033641958663</v>
      </c>
      <c r="F182" s="21">
        <f t="shared" si="21"/>
        <v>954.0182211777998</v>
      </c>
      <c r="G182" s="22">
        <f t="shared" si="20"/>
        <v>178086.99103758208</v>
      </c>
      <c r="H182" s="21">
        <f t="shared" si="18"/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>
        <f t="shared" si="19"/>
        <v>13</v>
      </c>
      <c r="C183" s="1">
        <f t="shared" si="22"/>
        <v>156</v>
      </c>
      <c r="D183" s="21">
        <f t="shared" si="16"/>
        <v>1550.821585373666</v>
      </c>
      <c r="E183" s="21">
        <f t="shared" si="17"/>
        <v>593.623303458607</v>
      </c>
      <c r="F183" s="21">
        <f t="shared" si="21"/>
        <v>957.198281915059</v>
      </c>
      <c r="G183" s="22">
        <f t="shared" si="20"/>
        <v>177129.792755667</v>
      </c>
      <c r="H183" s="21">
        <f t="shared" si="18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>
        <f t="shared" si="19"/>
        <v>14</v>
      </c>
      <c r="C184" s="1">
        <f t="shared" si="22"/>
        <v>157</v>
      </c>
      <c r="D184" s="21">
        <f t="shared" si="16"/>
        <v>1550.821585373666</v>
      </c>
      <c r="E184" s="21">
        <f t="shared" si="17"/>
        <v>590.43264251889</v>
      </c>
      <c r="F184" s="21">
        <f t="shared" si="21"/>
        <v>960.388942854776</v>
      </c>
      <c r="G184" s="22">
        <f t="shared" si="20"/>
        <v>176169.40381281223</v>
      </c>
      <c r="H184" s="21">
        <f t="shared" si="18"/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>
        <f t="shared" si="19"/>
        <v>14</v>
      </c>
      <c r="C185" s="1">
        <f t="shared" si="22"/>
        <v>158</v>
      </c>
      <c r="D185" s="21">
        <f t="shared" si="16"/>
        <v>1550.821585373666</v>
      </c>
      <c r="E185" s="21">
        <f t="shared" si="17"/>
        <v>587.2313460427075</v>
      </c>
      <c r="F185" s="21">
        <f t="shared" si="21"/>
        <v>963.5902393309585</v>
      </c>
      <c r="G185" s="22">
        <f t="shared" si="20"/>
        <v>175205.81357348128</v>
      </c>
      <c r="H185" s="21">
        <f t="shared" si="18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>
        <f t="shared" si="19"/>
        <v>14</v>
      </c>
      <c r="C186" s="1">
        <f t="shared" si="22"/>
        <v>159</v>
      </c>
      <c r="D186" s="21">
        <f t="shared" si="16"/>
        <v>1550.821585373666</v>
      </c>
      <c r="E186" s="21">
        <f t="shared" si="17"/>
        <v>584.019378578271</v>
      </c>
      <c r="F186" s="21">
        <f t="shared" si="21"/>
        <v>966.802206795395</v>
      </c>
      <c r="G186" s="22">
        <f t="shared" si="20"/>
        <v>174239.01136668588</v>
      </c>
      <c r="H186" s="21">
        <f t="shared" si="18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>
        <f t="shared" si="19"/>
        <v>14</v>
      </c>
      <c r="C187" s="1">
        <f t="shared" si="22"/>
        <v>160</v>
      </c>
      <c r="D187" s="21">
        <f t="shared" si="16"/>
        <v>1550.821585373666</v>
      </c>
      <c r="E187" s="21">
        <f t="shared" si="17"/>
        <v>580.7967045556196</v>
      </c>
      <c r="F187" s="21">
        <f t="shared" si="21"/>
        <v>970.0248808180464</v>
      </c>
      <c r="G187" s="22">
        <f t="shared" si="20"/>
        <v>173268.98648586785</v>
      </c>
      <c r="H187" s="21">
        <f t="shared" si="18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>
        <f t="shared" si="19"/>
        <v>14</v>
      </c>
      <c r="C188" s="1">
        <f t="shared" si="22"/>
        <v>161</v>
      </c>
      <c r="D188" s="21">
        <f t="shared" si="16"/>
        <v>1550.821585373666</v>
      </c>
      <c r="E188" s="21">
        <f t="shared" si="17"/>
        <v>577.5632882862262</v>
      </c>
      <c r="F188" s="21">
        <f t="shared" si="21"/>
        <v>973.2582970874398</v>
      </c>
      <c r="G188" s="22">
        <f t="shared" si="20"/>
        <v>172295.7281887804</v>
      </c>
      <c r="H188" s="21">
        <f t="shared" si="18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>
        <f t="shared" si="19"/>
        <v>14</v>
      </c>
      <c r="C189" s="1">
        <f t="shared" si="22"/>
        <v>162</v>
      </c>
      <c r="D189" s="21">
        <f t="shared" si="16"/>
        <v>1550.821585373666</v>
      </c>
      <c r="E189" s="21">
        <f t="shared" si="17"/>
        <v>574.3190939626014</v>
      </c>
      <c r="F189" s="21">
        <f t="shared" si="21"/>
        <v>976.5024914110646</v>
      </c>
      <c r="G189" s="22">
        <f t="shared" si="20"/>
        <v>171319.22569736934</v>
      </c>
      <c r="H189" s="21">
        <f t="shared" si="18"/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>
        <f t="shared" si="19"/>
        <v>14</v>
      </c>
      <c r="C190" s="1">
        <f t="shared" si="22"/>
        <v>163</v>
      </c>
      <c r="D190" s="21">
        <f t="shared" si="16"/>
        <v>1550.821585373666</v>
      </c>
      <c r="E190" s="21">
        <f t="shared" si="17"/>
        <v>571.0640856578979</v>
      </c>
      <c r="F190" s="21">
        <f t="shared" si="21"/>
        <v>979.7574997157682</v>
      </c>
      <c r="G190" s="22">
        <f t="shared" si="20"/>
        <v>170339.46819765356</v>
      </c>
      <c r="H190" s="21">
        <f t="shared" si="18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>
        <f t="shared" si="19"/>
        <v>14</v>
      </c>
      <c r="C191" s="1">
        <f t="shared" si="22"/>
        <v>164</v>
      </c>
      <c r="D191" s="21">
        <f t="shared" si="16"/>
        <v>1550.821585373666</v>
      </c>
      <c r="E191" s="21">
        <f t="shared" si="17"/>
        <v>567.7982273255119</v>
      </c>
      <c r="F191" s="21">
        <f t="shared" si="21"/>
        <v>983.0233580481541</v>
      </c>
      <c r="G191" s="22">
        <f t="shared" si="20"/>
        <v>169356.44483960542</v>
      </c>
      <c r="H191" s="21">
        <f t="shared" si="18"/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>
        <f t="shared" si="19"/>
        <v>14</v>
      </c>
      <c r="C192" s="1">
        <f t="shared" si="22"/>
        <v>165</v>
      </c>
      <c r="D192" s="21">
        <f t="shared" si="16"/>
        <v>1550.821585373666</v>
      </c>
      <c r="E192" s="21">
        <f t="shared" si="17"/>
        <v>564.5214827986848</v>
      </c>
      <c r="F192" s="21">
        <f t="shared" si="21"/>
        <v>986.3001025749812</v>
      </c>
      <c r="G192" s="22">
        <f t="shared" si="20"/>
        <v>168370.14473703044</v>
      </c>
      <c r="H192" s="21">
        <f t="shared" si="18"/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>
        <f t="shared" si="19"/>
        <v>14</v>
      </c>
      <c r="C193" s="1">
        <f t="shared" si="22"/>
        <v>166</v>
      </c>
      <c r="D193" s="21">
        <f t="shared" si="16"/>
        <v>1550.821585373666</v>
      </c>
      <c r="E193" s="21">
        <f t="shared" si="17"/>
        <v>561.2338157901015</v>
      </c>
      <c r="F193" s="21">
        <f t="shared" si="21"/>
        <v>989.5877695835645</v>
      </c>
      <c r="G193" s="22">
        <f t="shared" si="20"/>
        <v>167380.55696744687</v>
      </c>
      <c r="H193" s="21">
        <f t="shared" si="18"/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>
        <f t="shared" si="19"/>
        <v>14</v>
      </c>
      <c r="C194" s="1">
        <f t="shared" si="22"/>
        <v>167</v>
      </c>
      <c r="D194" s="21">
        <f t="shared" si="16"/>
        <v>1550.821585373666</v>
      </c>
      <c r="E194" s="21">
        <f t="shared" si="17"/>
        <v>557.9351898914896</v>
      </c>
      <c r="F194" s="21">
        <f t="shared" si="21"/>
        <v>992.8863954821765</v>
      </c>
      <c r="G194" s="22">
        <f t="shared" si="20"/>
        <v>166387.6705719647</v>
      </c>
      <c r="H194" s="21">
        <f t="shared" si="18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>
        <f t="shared" si="19"/>
        <v>14</v>
      </c>
      <c r="C195" s="1">
        <f t="shared" si="22"/>
        <v>168</v>
      </c>
      <c r="D195" s="21">
        <f t="shared" si="16"/>
        <v>1550.821585373666</v>
      </c>
      <c r="E195" s="21">
        <f t="shared" si="17"/>
        <v>554.6255685732157</v>
      </c>
      <c r="F195" s="21">
        <f t="shared" si="21"/>
        <v>996.1960168004504</v>
      </c>
      <c r="G195" s="22">
        <f t="shared" si="20"/>
        <v>165391.47455516426</v>
      </c>
      <c r="H195" s="21">
        <f t="shared" si="18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>
        <f t="shared" si="19"/>
        <v>15</v>
      </c>
      <c r="C196" s="1">
        <f t="shared" si="22"/>
        <v>169</v>
      </c>
      <c r="D196" s="21">
        <f t="shared" si="16"/>
        <v>1550.821585373666</v>
      </c>
      <c r="E196" s="21">
        <f t="shared" si="17"/>
        <v>551.3049151838809</v>
      </c>
      <c r="F196" s="21">
        <f t="shared" si="21"/>
        <v>999.5166701897851</v>
      </c>
      <c r="G196" s="22">
        <f t="shared" si="20"/>
        <v>164391.95788497446</v>
      </c>
      <c r="H196" s="21">
        <f t="shared" si="18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>
        <f t="shared" si="19"/>
        <v>15</v>
      </c>
      <c r="C197" s="1">
        <f t="shared" si="22"/>
        <v>170</v>
      </c>
      <c r="D197" s="21">
        <f t="shared" si="16"/>
        <v>1550.821585373666</v>
      </c>
      <c r="E197" s="21">
        <f t="shared" si="17"/>
        <v>547.9731929499148</v>
      </c>
      <c r="F197" s="21">
        <f t="shared" si="21"/>
        <v>1002.8483924237512</v>
      </c>
      <c r="G197" s="22">
        <f t="shared" si="20"/>
        <v>163389.10949255072</v>
      </c>
      <c r="H197" s="21">
        <f t="shared" si="18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>
        <f t="shared" si="19"/>
        <v>15</v>
      </c>
      <c r="C198" s="1">
        <f t="shared" si="22"/>
        <v>171</v>
      </c>
      <c r="D198" s="21">
        <f t="shared" si="16"/>
        <v>1550.821585373666</v>
      </c>
      <c r="E198" s="21">
        <f t="shared" si="17"/>
        <v>544.6303649751691</v>
      </c>
      <c r="F198" s="21">
        <f t="shared" si="21"/>
        <v>1006.191220398497</v>
      </c>
      <c r="G198" s="22">
        <f t="shared" si="20"/>
        <v>162382.91827215222</v>
      </c>
      <c r="H198" s="21">
        <f t="shared" si="18"/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>
        <f t="shared" si="19"/>
        <v>15</v>
      </c>
      <c r="C199" s="1">
        <f t="shared" si="22"/>
        <v>172</v>
      </c>
      <c r="D199" s="21">
        <f t="shared" si="16"/>
        <v>1550.821585373666</v>
      </c>
      <c r="E199" s="21">
        <f t="shared" si="17"/>
        <v>541.2763942405074</v>
      </c>
      <c r="F199" s="21">
        <f t="shared" si="21"/>
        <v>1009.5451911331586</v>
      </c>
      <c r="G199" s="22">
        <f t="shared" si="20"/>
        <v>161373.37308101906</v>
      </c>
      <c r="H199" s="21">
        <f t="shared" si="18"/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>
        <f t="shared" si="19"/>
        <v>15</v>
      </c>
      <c r="C200" s="1">
        <f t="shared" si="22"/>
        <v>173</v>
      </c>
      <c r="D200" s="21">
        <f t="shared" si="16"/>
        <v>1550.821585373666</v>
      </c>
      <c r="E200" s="21">
        <f t="shared" si="17"/>
        <v>537.9112436033969</v>
      </c>
      <c r="F200" s="21">
        <f t="shared" si="21"/>
        <v>1012.9103417702692</v>
      </c>
      <c r="G200" s="22">
        <f t="shared" si="20"/>
        <v>160360.4627392488</v>
      </c>
      <c r="H200" s="21">
        <f t="shared" si="18"/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>
        <f t="shared" si="19"/>
        <v>15</v>
      </c>
      <c r="C201" s="1">
        <f t="shared" si="22"/>
        <v>174</v>
      </c>
      <c r="D201" s="21">
        <f t="shared" si="16"/>
        <v>1550.821585373666</v>
      </c>
      <c r="E201" s="21">
        <f t="shared" si="17"/>
        <v>534.5348757974959</v>
      </c>
      <c r="F201" s="21">
        <f t="shared" si="21"/>
        <v>1016.2867095761701</v>
      </c>
      <c r="G201" s="22">
        <f t="shared" si="20"/>
        <v>159344.1760296726</v>
      </c>
      <c r="H201" s="21">
        <f t="shared" si="18"/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>
        <f t="shared" si="19"/>
        <v>15</v>
      </c>
      <c r="C202" s="1">
        <f t="shared" si="22"/>
        <v>175</v>
      </c>
      <c r="D202" s="21">
        <f t="shared" si="16"/>
        <v>1550.821585373666</v>
      </c>
      <c r="E202" s="21">
        <f t="shared" si="17"/>
        <v>531.1472534322421</v>
      </c>
      <c r="F202" s="21">
        <f t="shared" si="21"/>
        <v>1019.6743319414239</v>
      </c>
      <c r="G202" s="22">
        <f t="shared" si="20"/>
        <v>158324.50169773118</v>
      </c>
      <c r="H202" s="21">
        <f t="shared" si="18"/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>
        <f t="shared" si="19"/>
        <v>15</v>
      </c>
      <c r="C203" s="1">
        <f t="shared" si="22"/>
        <v>176</v>
      </c>
      <c r="D203" s="21">
        <f t="shared" si="16"/>
        <v>1550.821585373666</v>
      </c>
      <c r="E203" s="21">
        <f t="shared" si="17"/>
        <v>527.7483389924373</v>
      </c>
      <c r="F203" s="21">
        <f t="shared" si="21"/>
        <v>1023.0732463812287</v>
      </c>
      <c r="G203" s="22">
        <f t="shared" si="20"/>
        <v>157301.42845134996</v>
      </c>
      <c r="H203" s="21">
        <f t="shared" si="18"/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>
        <f t="shared" si="19"/>
        <v>15</v>
      </c>
      <c r="C204" s="1">
        <f t="shared" si="22"/>
        <v>177</v>
      </c>
      <c r="D204" s="21">
        <f t="shared" si="16"/>
        <v>1550.821585373666</v>
      </c>
      <c r="E204" s="21">
        <f t="shared" si="17"/>
        <v>524.3380948378332</v>
      </c>
      <c r="F204" s="21">
        <f t="shared" si="21"/>
        <v>1026.483490535833</v>
      </c>
      <c r="G204" s="22">
        <f t="shared" si="20"/>
        <v>156274.94496081411</v>
      </c>
      <c r="H204" s="21">
        <f t="shared" si="18"/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>
        <f t="shared" si="19"/>
        <v>15</v>
      </c>
      <c r="C205" s="1">
        <f t="shared" si="22"/>
        <v>178</v>
      </c>
      <c r="D205" s="21">
        <f t="shared" si="16"/>
        <v>1550.821585373666</v>
      </c>
      <c r="E205" s="21">
        <f t="shared" si="17"/>
        <v>520.9164832027137</v>
      </c>
      <c r="F205" s="21">
        <f t="shared" si="21"/>
        <v>1029.9051021709524</v>
      </c>
      <c r="G205" s="22">
        <f t="shared" si="20"/>
        <v>155245.03985864317</v>
      </c>
      <c r="H205" s="21">
        <f t="shared" si="18"/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>
        <f t="shared" si="19"/>
        <v>15</v>
      </c>
      <c r="C206" s="1">
        <f t="shared" si="22"/>
        <v>179</v>
      </c>
      <c r="D206" s="21">
        <f t="shared" si="16"/>
        <v>1550.821585373666</v>
      </c>
      <c r="E206" s="21">
        <f t="shared" si="17"/>
        <v>517.4834661954773</v>
      </c>
      <c r="F206" s="21">
        <f t="shared" si="21"/>
        <v>1033.3381191781887</v>
      </c>
      <c r="G206" s="22">
        <f t="shared" si="20"/>
        <v>154211.70173946497</v>
      </c>
      <c r="H206" s="21">
        <f t="shared" si="18"/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>
        <f t="shared" si="19"/>
        <v>15</v>
      </c>
      <c r="C207" s="1">
        <f t="shared" si="22"/>
        <v>180</v>
      </c>
      <c r="D207" s="21">
        <f t="shared" si="16"/>
        <v>1550.821585373666</v>
      </c>
      <c r="E207" s="21">
        <f t="shared" si="17"/>
        <v>514.0390057982166</v>
      </c>
      <c r="F207" s="21">
        <f t="shared" si="21"/>
        <v>1036.7825795754493</v>
      </c>
      <c r="G207" s="22">
        <f t="shared" si="20"/>
        <v>153174.9191598895</v>
      </c>
      <c r="H207" s="21">
        <f t="shared" si="18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>
        <f t="shared" si="19"/>
        <v>16</v>
      </c>
      <c r="C208" s="1">
        <f t="shared" si="22"/>
        <v>181</v>
      </c>
      <c r="D208" s="21">
        <f t="shared" si="16"/>
        <v>1550.821585373666</v>
      </c>
      <c r="E208" s="21">
        <f t="shared" si="17"/>
        <v>510.5830638662984</v>
      </c>
      <c r="F208" s="21">
        <f t="shared" si="21"/>
        <v>1040.2385215073678</v>
      </c>
      <c r="G208" s="22">
        <f t="shared" si="20"/>
        <v>152134.68063838215</v>
      </c>
      <c r="H208" s="21">
        <f t="shared" si="18"/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>
        <f t="shared" si="19"/>
        <v>16</v>
      </c>
      <c r="C209" s="1">
        <f t="shared" si="22"/>
        <v>182</v>
      </c>
      <c r="D209" s="21">
        <f t="shared" si="16"/>
        <v>1550.821585373666</v>
      </c>
      <c r="E209" s="21">
        <f t="shared" si="17"/>
        <v>507.1156021279405</v>
      </c>
      <c r="F209" s="21">
        <f t="shared" si="21"/>
        <v>1043.7059832457255</v>
      </c>
      <c r="G209" s="22">
        <f t="shared" si="20"/>
        <v>151090.97465513644</v>
      </c>
      <c r="H209" s="21">
        <f t="shared" si="18"/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>
        <f t="shared" si="19"/>
        <v>16</v>
      </c>
      <c r="C210" s="1">
        <f t="shared" si="22"/>
        <v>183</v>
      </c>
      <c r="D210" s="21">
        <f t="shared" si="16"/>
        <v>1550.821585373666</v>
      </c>
      <c r="E210" s="21">
        <f t="shared" si="17"/>
        <v>503.63658218378816</v>
      </c>
      <c r="F210" s="21">
        <f t="shared" si="21"/>
        <v>1047.185003189878</v>
      </c>
      <c r="G210" s="22">
        <f t="shared" si="20"/>
        <v>150043.78965194657</v>
      </c>
      <c r="H210" s="21">
        <f t="shared" si="18"/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>
        <f t="shared" si="19"/>
        <v>16</v>
      </c>
      <c r="C211" s="1">
        <f t="shared" si="22"/>
        <v>184</v>
      </c>
      <c r="D211" s="21">
        <f t="shared" si="16"/>
        <v>1550.821585373666</v>
      </c>
      <c r="E211" s="21">
        <f t="shared" si="17"/>
        <v>500.1459655064886</v>
      </c>
      <c r="F211" s="21">
        <f t="shared" si="21"/>
        <v>1050.6756198671774</v>
      </c>
      <c r="G211" s="22">
        <f t="shared" si="20"/>
        <v>148993.1140320794</v>
      </c>
      <c r="H211" s="21">
        <f t="shared" si="18"/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>
        <f t="shared" si="19"/>
        <v>16</v>
      </c>
      <c r="C212" s="1">
        <f t="shared" si="22"/>
        <v>185</v>
      </c>
      <c r="D212" s="21">
        <f t="shared" si="16"/>
        <v>1550.821585373666</v>
      </c>
      <c r="E212" s="21">
        <f t="shared" si="17"/>
        <v>496.6437134402647</v>
      </c>
      <c r="F212" s="21">
        <f t="shared" si="21"/>
        <v>1054.1778719334013</v>
      </c>
      <c r="G212" s="22">
        <f t="shared" si="20"/>
        <v>147938.936160146</v>
      </c>
      <c r="H212" s="21">
        <f t="shared" si="18"/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>
        <f t="shared" si="19"/>
        <v>16</v>
      </c>
      <c r="C213" s="1">
        <f t="shared" si="22"/>
        <v>186</v>
      </c>
      <c r="D213" s="21">
        <f t="shared" si="16"/>
        <v>1550.821585373666</v>
      </c>
      <c r="E213" s="21">
        <f t="shared" si="17"/>
        <v>493.1297872004867</v>
      </c>
      <c r="F213" s="21">
        <f t="shared" si="21"/>
        <v>1057.6917981731794</v>
      </c>
      <c r="G213" s="22">
        <f t="shared" si="20"/>
        <v>146881.24436197281</v>
      </c>
      <c r="H213" s="21">
        <f t="shared" si="18"/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>
        <f t="shared" si="19"/>
        <v>16</v>
      </c>
      <c r="C214" s="1">
        <f t="shared" si="22"/>
        <v>187</v>
      </c>
      <c r="D214" s="21">
        <f t="shared" si="16"/>
        <v>1550.821585373666</v>
      </c>
      <c r="E214" s="21">
        <f t="shared" si="17"/>
        <v>489.60414787324277</v>
      </c>
      <c r="F214" s="21">
        <f t="shared" si="21"/>
        <v>1061.2174375004233</v>
      </c>
      <c r="G214" s="22">
        <f t="shared" si="20"/>
        <v>145820.0269244724</v>
      </c>
      <c r="H214" s="21">
        <f t="shared" si="18"/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>
        <f t="shared" si="19"/>
        <v>16</v>
      </c>
      <c r="C215" s="1">
        <f t="shared" si="22"/>
        <v>188</v>
      </c>
      <c r="D215" s="21">
        <f t="shared" si="16"/>
        <v>1550.821585373666</v>
      </c>
      <c r="E215" s="21">
        <f t="shared" si="17"/>
        <v>486.066756414908</v>
      </c>
      <c r="F215" s="21">
        <f t="shared" si="21"/>
        <v>1064.754828958758</v>
      </c>
      <c r="G215" s="22">
        <f t="shared" si="20"/>
        <v>144755.27209551362</v>
      </c>
      <c r="H215" s="21">
        <f t="shared" si="18"/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>
        <f t="shared" si="19"/>
        <v>16</v>
      </c>
      <c r="C216" s="1">
        <f t="shared" si="22"/>
        <v>189</v>
      </c>
      <c r="D216" s="21">
        <f t="shared" si="16"/>
        <v>1550.821585373666</v>
      </c>
      <c r="E216" s="21">
        <f t="shared" si="17"/>
        <v>482.5175736517121</v>
      </c>
      <c r="F216" s="21">
        <f t="shared" si="21"/>
        <v>1068.3040117219539</v>
      </c>
      <c r="G216" s="22">
        <f t="shared" si="20"/>
        <v>143686.96808379167</v>
      </c>
      <c r="H216" s="21">
        <f t="shared" si="18"/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>
        <f t="shared" si="19"/>
        <v>16</v>
      </c>
      <c r="C217" s="1">
        <f t="shared" si="22"/>
        <v>190</v>
      </c>
      <c r="D217" s="21">
        <f t="shared" si="16"/>
        <v>1550.821585373666</v>
      </c>
      <c r="E217" s="21">
        <f t="shared" si="17"/>
        <v>478.95656027930556</v>
      </c>
      <c r="F217" s="21">
        <f t="shared" si="21"/>
        <v>1071.8650250943606</v>
      </c>
      <c r="G217" s="22">
        <f t="shared" si="20"/>
        <v>142615.1030586973</v>
      </c>
      <c r="H217" s="21">
        <f t="shared" si="18"/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>
        <f t="shared" si="19"/>
        <v>16</v>
      </c>
      <c r="C218" s="1">
        <f t="shared" si="22"/>
        <v>191</v>
      </c>
      <c r="D218" s="21">
        <f t="shared" si="16"/>
        <v>1550.821585373666</v>
      </c>
      <c r="E218" s="21">
        <f t="shared" si="17"/>
        <v>475.38367686232436</v>
      </c>
      <c r="F218" s="21">
        <f t="shared" si="21"/>
        <v>1075.4379085113417</v>
      </c>
      <c r="G218" s="22">
        <f t="shared" si="20"/>
        <v>141539.66515018596</v>
      </c>
      <c r="H218" s="21">
        <f t="shared" si="18"/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>
        <f t="shared" si="19"/>
        <v>16</v>
      </c>
      <c r="C219" s="1">
        <f t="shared" si="22"/>
        <v>192</v>
      </c>
      <c r="D219" s="21">
        <f t="shared" si="16"/>
        <v>1550.821585373666</v>
      </c>
      <c r="E219" s="21">
        <f t="shared" si="17"/>
        <v>471.79888383395325</v>
      </c>
      <c r="F219" s="21">
        <f t="shared" si="21"/>
        <v>1079.0227015397127</v>
      </c>
      <c r="G219" s="22">
        <f t="shared" si="20"/>
        <v>140460.64244864625</v>
      </c>
      <c r="H219" s="21">
        <f t="shared" si="18"/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>
        <f t="shared" si="19"/>
        <v>17</v>
      </c>
      <c r="C220" s="1">
        <f t="shared" si="22"/>
        <v>193</v>
      </c>
      <c r="D220" s="21">
        <f aca="true" t="shared" si="23" ref="D220:D283">IF(C220&lt;&gt;" ",IF(G219&lt;D219,G219+E220,PMT($E$11,($E$13),-$E$6))," ")</f>
        <v>1550.821585373666</v>
      </c>
      <c r="E220" s="21">
        <f aca="true" t="shared" si="24" ref="E220:E283">IF(C220&lt;&gt;" ",G219*$E$11," ")</f>
        <v>468.2021414954875</v>
      </c>
      <c r="F220" s="21">
        <f t="shared" si="21"/>
        <v>1082.6194438781786</v>
      </c>
      <c r="G220" s="22">
        <f t="shared" si="20"/>
        <v>139378.02300476807</v>
      </c>
      <c r="H220" s="21">
        <f aca="true" t="shared" si="25" ref="H220:H283">IF(C220&lt;&gt;" ",IF(AND($E$19=B220,$E$20=C220-(B220-1)*12),$E$18,0)," ")</f>
        <v>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>
        <f aca="true" t="shared" si="26" ref="B221:B284">IF(C221&lt;&gt;" ",INT(C220/12)+1," ")</f>
        <v>17</v>
      </c>
      <c r="C221" s="1">
        <f t="shared" si="22"/>
        <v>194</v>
      </c>
      <c r="D221" s="21">
        <f t="shared" si="23"/>
        <v>1550.821585373666</v>
      </c>
      <c r="E221" s="21">
        <f t="shared" si="24"/>
        <v>464.5934100158936</v>
      </c>
      <c r="F221" s="21">
        <f t="shared" si="21"/>
        <v>1086.2281753577724</v>
      </c>
      <c r="G221" s="22">
        <f aca="true" t="shared" si="27" ref="G221:G284">IF(C221&lt;&gt;" ",G220-F221," ")</f>
        <v>138291.7948294103</v>
      </c>
      <c r="H221" s="21">
        <f t="shared" si="25"/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>
        <f t="shared" si="26"/>
        <v>17</v>
      </c>
      <c r="C222" s="1">
        <f t="shared" si="22"/>
        <v>195</v>
      </c>
      <c r="D222" s="21">
        <f t="shared" si="23"/>
        <v>1550.821585373666</v>
      </c>
      <c r="E222" s="21">
        <f t="shared" si="24"/>
        <v>460.9726494313677</v>
      </c>
      <c r="F222" s="21">
        <f t="shared" si="21"/>
        <v>1089.8489359422983</v>
      </c>
      <c r="G222" s="22">
        <f t="shared" si="27"/>
        <v>137201.945893468</v>
      </c>
      <c r="H222" s="21">
        <f t="shared" si="25"/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>
        <f t="shared" si="26"/>
        <v>17</v>
      </c>
      <c r="C223" s="1">
        <f t="shared" si="22"/>
        <v>196</v>
      </c>
      <c r="D223" s="21">
        <f t="shared" si="23"/>
        <v>1550.821585373666</v>
      </c>
      <c r="E223" s="21">
        <f t="shared" si="24"/>
        <v>457.33981964489334</v>
      </c>
      <c r="F223" s="21">
        <f t="shared" si="21"/>
        <v>1093.4817657287726</v>
      </c>
      <c r="G223" s="22">
        <f t="shared" si="27"/>
        <v>136108.46412773922</v>
      </c>
      <c r="H223" s="21">
        <f t="shared" si="25"/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>
        <f t="shared" si="26"/>
        <v>17</v>
      </c>
      <c r="C224" s="1">
        <f t="shared" si="22"/>
        <v>197</v>
      </c>
      <c r="D224" s="21">
        <f t="shared" si="23"/>
        <v>1550.821585373666</v>
      </c>
      <c r="E224" s="21">
        <f t="shared" si="24"/>
        <v>453.6948804257974</v>
      </c>
      <c r="F224" s="21">
        <f t="shared" si="21"/>
        <v>1097.1267049478686</v>
      </c>
      <c r="G224" s="22">
        <f t="shared" si="27"/>
        <v>135011.33742279134</v>
      </c>
      <c r="H224" s="21">
        <f t="shared" si="25"/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>
        <f t="shared" si="26"/>
        <v>17</v>
      </c>
      <c r="C225" s="1">
        <f t="shared" si="22"/>
        <v>198</v>
      </c>
      <c r="D225" s="21">
        <f t="shared" si="23"/>
        <v>1550.821585373666</v>
      </c>
      <c r="E225" s="21">
        <f t="shared" si="24"/>
        <v>450.03779140930453</v>
      </c>
      <c r="F225" s="21">
        <f t="shared" si="21"/>
        <v>1100.7837939643614</v>
      </c>
      <c r="G225" s="22">
        <f t="shared" si="27"/>
        <v>133910.55362882698</v>
      </c>
      <c r="H225" s="21">
        <f t="shared" si="25"/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>
        <f t="shared" si="26"/>
        <v>17</v>
      </c>
      <c r="C226" s="1">
        <f t="shared" si="22"/>
        <v>199</v>
      </c>
      <c r="D226" s="21">
        <f t="shared" si="23"/>
        <v>1550.821585373666</v>
      </c>
      <c r="E226" s="21">
        <f t="shared" si="24"/>
        <v>446.36851209608994</v>
      </c>
      <c r="F226" s="21">
        <f t="shared" si="21"/>
        <v>1104.453073277576</v>
      </c>
      <c r="G226" s="22">
        <f t="shared" si="27"/>
        <v>132806.1005555494</v>
      </c>
      <c r="H226" s="21">
        <f t="shared" si="25"/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>
        <f t="shared" si="26"/>
        <v>17</v>
      </c>
      <c r="C227" s="1">
        <f t="shared" si="22"/>
        <v>200</v>
      </c>
      <c r="D227" s="21">
        <f t="shared" si="23"/>
        <v>1550.821585373666</v>
      </c>
      <c r="E227" s="21">
        <f t="shared" si="24"/>
        <v>442.6870018518314</v>
      </c>
      <c r="F227" s="21">
        <f t="shared" si="21"/>
        <v>1108.1345835218347</v>
      </c>
      <c r="G227" s="22">
        <f t="shared" si="27"/>
        <v>131697.96597202757</v>
      </c>
      <c r="H227" s="21">
        <f t="shared" si="25"/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>
        <f t="shared" si="26"/>
        <v>17</v>
      </c>
      <c r="C228" s="1">
        <f t="shared" si="22"/>
        <v>201</v>
      </c>
      <c r="D228" s="21">
        <f t="shared" si="23"/>
        <v>1550.821585373666</v>
      </c>
      <c r="E228" s="21">
        <f t="shared" si="24"/>
        <v>438.9932199067586</v>
      </c>
      <c r="F228" s="21">
        <f t="shared" si="21"/>
        <v>1111.8283654669074</v>
      </c>
      <c r="G228" s="22">
        <f t="shared" si="27"/>
        <v>130586.13760656066</v>
      </c>
      <c r="H228" s="21">
        <f t="shared" si="25"/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>
        <f t="shared" si="26"/>
        <v>17</v>
      </c>
      <c r="C229" s="1">
        <f t="shared" si="22"/>
        <v>202</v>
      </c>
      <c r="D229" s="21">
        <f t="shared" si="23"/>
        <v>1550.821585373666</v>
      </c>
      <c r="E229" s="21">
        <f t="shared" si="24"/>
        <v>435.28712535520225</v>
      </c>
      <c r="F229" s="21">
        <f t="shared" si="21"/>
        <v>1115.5344600184637</v>
      </c>
      <c r="G229" s="22">
        <f t="shared" si="27"/>
        <v>129470.6031465422</v>
      </c>
      <c r="H229" s="21">
        <f t="shared" si="25"/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>
        <f t="shared" si="26"/>
        <v>17</v>
      </c>
      <c r="C230" s="1">
        <f t="shared" si="22"/>
        <v>203</v>
      </c>
      <c r="D230" s="21">
        <f t="shared" si="23"/>
        <v>1550.821585373666</v>
      </c>
      <c r="E230" s="21">
        <f t="shared" si="24"/>
        <v>431.5686771551407</v>
      </c>
      <c r="F230" s="21">
        <f t="shared" si="21"/>
        <v>1119.2529082185254</v>
      </c>
      <c r="G230" s="22">
        <f t="shared" si="27"/>
        <v>128351.35023832368</v>
      </c>
      <c r="H230" s="21">
        <f t="shared" si="25"/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>
        <f t="shared" si="26"/>
        <v>17</v>
      </c>
      <c r="C231" s="1">
        <f t="shared" si="22"/>
        <v>204</v>
      </c>
      <c r="D231" s="21">
        <f t="shared" si="23"/>
        <v>1550.821585373666</v>
      </c>
      <c r="E231" s="21">
        <f t="shared" si="24"/>
        <v>427.8378341277456</v>
      </c>
      <c r="F231" s="21">
        <f t="shared" si="21"/>
        <v>1122.9837512459203</v>
      </c>
      <c r="G231" s="22">
        <f t="shared" si="27"/>
        <v>127228.36648707776</v>
      </c>
      <c r="H231" s="21">
        <f t="shared" si="25"/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>
        <f t="shared" si="26"/>
        <v>18</v>
      </c>
      <c r="C232" s="1">
        <f t="shared" si="22"/>
        <v>205</v>
      </c>
      <c r="D232" s="21">
        <f t="shared" si="23"/>
        <v>1550.821585373666</v>
      </c>
      <c r="E232" s="21">
        <f t="shared" si="24"/>
        <v>424.0945549569259</v>
      </c>
      <c r="F232" s="21">
        <f t="shared" si="21"/>
        <v>1126.72703041674</v>
      </c>
      <c r="G232" s="22">
        <f t="shared" si="27"/>
        <v>126101.63945666101</v>
      </c>
      <c r="H232" s="21">
        <f t="shared" si="25"/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>
        <f t="shared" si="26"/>
        <v>18</v>
      </c>
      <c r="C233" s="1">
        <f t="shared" si="22"/>
        <v>206</v>
      </c>
      <c r="D233" s="21">
        <f t="shared" si="23"/>
        <v>1550.821585373666</v>
      </c>
      <c r="E233" s="21">
        <f t="shared" si="24"/>
        <v>420.33879818887004</v>
      </c>
      <c r="F233" s="21">
        <f t="shared" si="21"/>
        <v>1130.482787184796</v>
      </c>
      <c r="G233" s="22">
        <f t="shared" si="27"/>
        <v>124971.15666947622</v>
      </c>
      <c r="H233" s="21">
        <f t="shared" si="25"/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>
        <f t="shared" si="26"/>
        <v>18</v>
      </c>
      <c r="C234" s="1">
        <f t="shared" si="22"/>
        <v>207</v>
      </c>
      <c r="D234" s="21">
        <f t="shared" si="23"/>
        <v>1550.821585373666</v>
      </c>
      <c r="E234" s="21">
        <f t="shared" si="24"/>
        <v>416.5705222315874</v>
      </c>
      <c r="F234" s="21">
        <f t="shared" si="21"/>
        <v>1134.2510631420787</v>
      </c>
      <c r="G234" s="22">
        <f t="shared" si="27"/>
        <v>123836.90560633414</v>
      </c>
      <c r="H234" s="21">
        <f t="shared" si="25"/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>
        <f t="shared" si="26"/>
        <v>18</v>
      </c>
      <c r="C235" s="1">
        <f t="shared" si="22"/>
        <v>208</v>
      </c>
      <c r="D235" s="21">
        <f t="shared" si="23"/>
        <v>1550.821585373666</v>
      </c>
      <c r="E235" s="21">
        <f t="shared" si="24"/>
        <v>412.78968535444716</v>
      </c>
      <c r="F235" s="21">
        <f aca="true" t="shared" si="28" ref="F235:F298">IF(C235&lt;&gt;" ",D235-E235+H235," ")</f>
        <v>1138.031900019219</v>
      </c>
      <c r="G235" s="22">
        <f t="shared" si="27"/>
        <v>122698.87370631492</v>
      </c>
      <c r="H235" s="21">
        <f t="shared" si="25"/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>
        <f t="shared" si="26"/>
        <v>18</v>
      </c>
      <c r="C236" s="1">
        <f t="shared" si="22"/>
        <v>209</v>
      </c>
      <c r="D236" s="21">
        <f t="shared" si="23"/>
        <v>1550.821585373666</v>
      </c>
      <c r="E236" s="21">
        <f t="shared" si="24"/>
        <v>408.9962456877164</v>
      </c>
      <c r="F236" s="21">
        <f t="shared" si="28"/>
        <v>1141.8253396859495</v>
      </c>
      <c r="G236" s="22">
        <f t="shared" si="27"/>
        <v>121557.04836662897</v>
      </c>
      <c r="H236" s="21">
        <f t="shared" si="25"/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>
        <f t="shared" si="26"/>
        <v>18</v>
      </c>
      <c r="C237" s="1">
        <f t="shared" si="22"/>
        <v>210</v>
      </c>
      <c r="D237" s="21">
        <f t="shared" si="23"/>
        <v>1550.821585373666</v>
      </c>
      <c r="E237" s="21">
        <f t="shared" si="24"/>
        <v>405.1901612220966</v>
      </c>
      <c r="F237" s="21">
        <f t="shared" si="28"/>
        <v>1145.6314241515695</v>
      </c>
      <c r="G237" s="22">
        <f t="shared" si="27"/>
        <v>120411.4169424774</v>
      </c>
      <c r="H237" s="21">
        <f t="shared" si="25"/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>
        <f t="shared" si="26"/>
        <v>18</v>
      </c>
      <c r="C238" s="1">
        <f aca="true" t="shared" si="29" ref="C238:C301">IF(CODE(C237)=32," ",IF(AND(C237+1&lt;=$E$13,G237&gt;0),+C237+1," "))</f>
        <v>211</v>
      </c>
      <c r="D238" s="21">
        <f t="shared" si="23"/>
        <v>1550.821585373666</v>
      </c>
      <c r="E238" s="21">
        <f t="shared" si="24"/>
        <v>401.371389808258</v>
      </c>
      <c r="F238" s="21">
        <f t="shared" si="28"/>
        <v>1149.450195565408</v>
      </c>
      <c r="G238" s="22">
        <f t="shared" si="27"/>
        <v>119261.96674691199</v>
      </c>
      <c r="H238" s="21">
        <f t="shared" si="25"/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>
        <f t="shared" si="26"/>
        <v>18</v>
      </c>
      <c r="C239" s="1">
        <f t="shared" si="29"/>
        <v>212</v>
      </c>
      <c r="D239" s="21">
        <f t="shared" si="23"/>
        <v>1550.821585373666</v>
      </c>
      <c r="E239" s="21">
        <f t="shared" si="24"/>
        <v>397.5398891563733</v>
      </c>
      <c r="F239" s="21">
        <f t="shared" si="28"/>
        <v>1153.2816962172928</v>
      </c>
      <c r="G239" s="22">
        <f t="shared" si="27"/>
        <v>118108.6850506947</v>
      </c>
      <c r="H239" s="21">
        <f t="shared" si="25"/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>
        <f t="shared" si="26"/>
        <v>18</v>
      </c>
      <c r="C240" s="1">
        <f t="shared" si="29"/>
        <v>213</v>
      </c>
      <c r="D240" s="21">
        <f t="shared" si="23"/>
        <v>1550.821585373666</v>
      </c>
      <c r="E240" s="21">
        <f t="shared" si="24"/>
        <v>393.695616835649</v>
      </c>
      <c r="F240" s="21">
        <f t="shared" si="28"/>
        <v>1157.125968538017</v>
      </c>
      <c r="G240" s="22">
        <f t="shared" si="27"/>
        <v>116951.55908215667</v>
      </c>
      <c r="H240" s="21">
        <f t="shared" si="25"/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>
        <f t="shared" si="26"/>
        <v>18</v>
      </c>
      <c r="C241" s="1">
        <f t="shared" si="29"/>
        <v>214</v>
      </c>
      <c r="D241" s="21">
        <f t="shared" si="23"/>
        <v>1550.821585373666</v>
      </c>
      <c r="E241" s="21">
        <f t="shared" si="24"/>
        <v>389.8385302738556</v>
      </c>
      <c r="F241" s="21">
        <f t="shared" si="28"/>
        <v>1160.9830550998104</v>
      </c>
      <c r="G241" s="22">
        <f t="shared" si="27"/>
        <v>115790.57602705686</v>
      </c>
      <c r="H241" s="21">
        <f t="shared" si="25"/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>
        <f t="shared" si="26"/>
        <v>18</v>
      </c>
      <c r="C242" s="1">
        <f t="shared" si="29"/>
        <v>215</v>
      </c>
      <c r="D242" s="21">
        <f t="shared" si="23"/>
        <v>1550.821585373666</v>
      </c>
      <c r="E242" s="21">
        <f t="shared" si="24"/>
        <v>385.9685867568562</v>
      </c>
      <c r="F242" s="21">
        <f t="shared" si="28"/>
        <v>1164.8529986168098</v>
      </c>
      <c r="G242" s="22">
        <f t="shared" si="27"/>
        <v>114625.72302844004</v>
      </c>
      <c r="H242" s="21">
        <f t="shared" si="25"/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>
        <f t="shared" si="26"/>
        <v>18</v>
      </c>
      <c r="C243" s="1">
        <f t="shared" si="29"/>
        <v>216</v>
      </c>
      <c r="D243" s="21">
        <f t="shared" si="23"/>
        <v>1550.821585373666</v>
      </c>
      <c r="E243" s="21">
        <f t="shared" si="24"/>
        <v>382.0857434281335</v>
      </c>
      <c r="F243" s="21">
        <f t="shared" si="28"/>
        <v>1168.7358419455325</v>
      </c>
      <c r="G243" s="22">
        <f t="shared" si="27"/>
        <v>113456.98718649452</v>
      </c>
      <c r="H243" s="21">
        <f t="shared" si="25"/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>
        <f t="shared" si="26"/>
        <v>19</v>
      </c>
      <c r="C244" s="1">
        <f t="shared" si="29"/>
        <v>217</v>
      </c>
      <c r="D244" s="21">
        <f t="shared" si="23"/>
        <v>1550.821585373666</v>
      </c>
      <c r="E244" s="21">
        <f t="shared" si="24"/>
        <v>378.1899572883151</v>
      </c>
      <c r="F244" s="21">
        <f t="shared" si="28"/>
        <v>1172.631628085351</v>
      </c>
      <c r="G244" s="22">
        <f t="shared" si="27"/>
        <v>112284.35555840917</v>
      </c>
      <c r="H244" s="21">
        <f t="shared" si="25"/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>
        <f t="shared" si="26"/>
        <v>19</v>
      </c>
      <c r="C245" s="1">
        <f t="shared" si="29"/>
        <v>218</v>
      </c>
      <c r="D245" s="21">
        <f t="shared" si="23"/>
        <v>1550.821585373666</v>
      </c>
      <c r="E245" s="21">
        <f t="shared" si="24"/>
        <v>374.28118519469723</v>
      </c>
      <c r="F245" s="21">
        <f t="shared" si="28"/>
        <v>1176.5404001789689</v>
      </c>
      <c r="G245" s="22">
        <f t="shared" si="27"/>
        <v>111107.8151582302</v>
      </c>
      <c r="H245" s="21">
        <f t="shared" si="25"/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>
        <f t="shared" si="26"/>
        <v>19</v>
      </c>
      <c r="C246" s="1">
        <f t="shared" si="29"/>
        <v>219</v>
      </c>
      <c r="D246" s="21">
        <f t="shared" si="23"/>
        <v>1550.821585373666</v>
      </c>
      <c r="E246" s="21">
        <f t="shared" si="24"/>
        <v>370.35938386076737</v>
      </c>
      <c r="F246" s="21">
        <f t="shared" si="28"/>
        <v>1180.4622015128987</v>
      </c>
      <c r="G246" s="22">
        <f t="shared" si="27"/>
        <v>109927.3529567173</v>
      </c>
      <c r="H246" s="21">
        <f t="shared" si="25"/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>
        <f t="shared" si="26"/>
        <v>19</v>
      </c>
      <c r="C247" s="1">
        <f t="shared" si="29"/>
        <v>220</v>
      </c>
      <c r="D247" s="21">
        <f t="shared" si="23"/>
        <v>1550.821585373666</v>
      </c>
      <c r="E247" s="21">
        <f t="shared" si="24"/>
        <v>366.42450985572435</v>
      </c>
      <c r="F247" s="21">
        <f t="shared" si="28"/>
        <v>1184.3970755179416</v>
      </c>
      <c r="G247" s="22">
        <f t="shared" si="27"/>
        <v>108742.95588119935</v>
      </c>
      <c r="H247" s="21">
        <f t="shared" si="25"/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>
        <f t="shared" si="26"/>
        <v>19</v>
      </c>
      <c r="C248" s="1">
        <f t="shared" si="29"/>
        <v>221</v>
      </c>
      <c r="D248" s="21">
        <f t="shared" si="23"/>
        <v>1550.821585373666</v>
      </c>
      <c r="E248" s="21">
        <f t="shared" si="24"/>
        <v>362.4765196039979</v>
      </c>
      <c r="F248" s="21">
        <f t="shared" si="28"/>
        <v>1188.345065769668</v>
      </c>
      <c r="G248" s="22">
        <f t="shared" si="27"/>
        <v>107554.61081542968</v>
      </c>
      <c r="H248" s="21">
        <f t="shared" si="25"/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>
        <f t="shared" si="26"/>
        <v>19</v>
      </c>
      <c r="C249" s="1">
        <f t="shared" si="29"/>
        <v>222</v>
      </c>
      <c r="D249" s="21">
        <f t="shared" si="23"/>
        <v>1550.821585373666</v>
      </c>
      <c r="E249" s="21">
        <f t="shared" si="24"/>
        <v>358.5153693847656</v>
      </c>
      <c r="F249" s="21">
        <f t="shared" si="28"/>
        <v>1192.3062159889005</v>
      </c>
      <c r="G249" s="22">
        <f t="shared" si="27"/>
        <v>106362.30459944079</v>
      </c>
      <c r="H249" s="21">
        <f t="shared" si="25"/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>
        <f t="shared" si="26"/>
        <v>19</v>
      </c>
      <c r="C250" s="1">
        <f t="shared" si="29"/>
        <v>223</v>
      </c>
      <c r="D250" s="21">
        <f t="shared" si="23"/>
        <v>1550.821585373666</v>
      </c>
      <c r="E250" s="21">
        <f t="shared" si="24"/>
        <v>354.54101533146934</v>
      </c>
      <c r="F250" s="21">
        <f t="shared" si="28"/>
        <v>1196.2805700421968</v>
      </c>
      <c r="G250" s="22">
        <f t="shared" si="27"/>
        <v>105166.02402939858</v>
      </c>
      <c r="H250" s="21">
        <f t="shared" si="25"/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>
        <f t="shared" si="26"/>
        <v>19</v>
      </c>
      <c r="C251" s="1">
        <f t="shared" si="29"/>
        <v>224</v>
      </c>
      <c r="D251" s="21">
        <f t="shared" si="23"/>
        <v>1550.821585373666</v>
      </c>
      <c r="E251" s="21">
        <f t="shared" si="24"/>
        <v>350.55341343132864</v>
      </c>
      <c r="F251" s="21">
        <f t="shared" si="28"/>
        <v>1200.2681719423374</v>
      </c>
      <c r="G251" s="22">
        <f t="shared" si="27"/>
        <v>103965.75585745624</v>
      </c>
      <c r="H251" s="21">
        <f t="shared" si="25"/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>
        <f t="shared" si="26"/>
        <v>19</v>
      </c>
      <c r="C252" s="1">
        <f t="shared" si="29"/>
        <v>225</v>
      </c>
      <c r="D252" s="21">
        <f t="shared" si="23"/>
        <v>1550.821585373666</v>
      </c>
      <c r="E252" s="21">
        <f t="shared" si="24"/>
        <v>346.5525195248542</v>
      </c>
      <c r="F252" s="21">
        <f t="shared" si="28"/>
        <v>1204.2690658488118</v>
      </c>
      <c r="G252" s="22">
        <f t="shared" si="27"/>
        <v>102761.48679160743</v>
      </c>
      <c r="H252" s="21">
        <f t="shared" si="25"/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>
        <f t="shared" si="26"/>
        <v>19</v>
      </c>
      <c r="C253" s="1">
        <f t="shared" si="29"/>
        <v>226</v>
      </c>
      <c r="D253" s="21">
        <f t="shared" si="23"/>
        <v>1550.821585373666</v>
      </c>
      <c r="E253" s="21">
        <f t="shared" si="24"/>
        <v>342.5382893053581</v>
      </c>
      <c r="F253" s="21">
        <f t="shared" si="28"/>
        <v>1208.283296068308</v>
      </c>
      <c r="G253" s="22">
        <f t="shared" si="27"/>
        <v>101553.20349553913</v>
      </c>
      <c r="H253" s="21">
        <f t="shared" si="25"/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>
        <f t="shared" si="26"/>
        <v>19</v>
      </c>
      <c r="C254" s="1">
        <f t="shared" si="29"/>
        <v>227</v>
      </c>
      <c r="D254" s="21">
        <f t="shared" si="23"/>
        <v>1550.821585373666</v>
      </c>
      <c r="E254" s="21">
        <f t="shared" si="24"/>
        <v>338.51067831846376</v>
      </c>
      <c r="F254" s="21">
        <f t="shared" si="28"/>
        <v>1212.3109070552023</v>
      </c>
      <c r="G254" s="22">
        <f t="shared" si="27"/>
        <v>100340.89258848393</v>
      </c>
      <c r="H254" s="21">
        <f t="shared" si="25"/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>
        <f t="shared" si="26"/>
        <v>19</v>
      </c>
      <c r="C255" s="1">
        <f t="shared" si="29"/>
        <v>228</v>
      </c>
      <c r="D255" s="21">
        <f t="shared" si="23"/>
        <v>1550.821585373666</v>
      </c>
      <c r="E255" s="21">
        <f t="shared" si="24"/>
        <v>334.4696419616131</v>
      </c>
      <c r="F255" s="21">
        <f t="shared" si="28"/>
        <v>1216.351943412053</v>
      </c>
      <c r="G255" s="22">
        <f t="shared" si="27"/>
        <v>99124.54064507187</v>
      </c>
      <c r="H255" s="21">
        <f t="shared" si="25"/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>
        <f t="shared" si="26"/>
        <v>20</v>
      </c>
      <c r="C256" s="1">
        <f t="shared" si="29"/>
        <v>229</v>
      </c>
      <c r="D256" s="21">
        <f t="shared" si="23"/>
        <v>1550.821585373666</v>
      </c>
      <c r="E256" s="21">
        <f t="shared" si="24"/>
        <v>330.41513548357295</v>
      </c>
      <c r="F256" s="21">
        <f t="shared" si="28"/>
        <v>1220.406449890093</v>
      </c>
      <c r="G256" s="22">
        <f t="shared" si="27"/>
        <v>97904.13419518177</v>
      </c>
      <c r="H256" s="21">
        <f t="shared" si="25"/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>
        <f t="shared" si="26"/>
        <v>20</v>
      </c>
      <c r="C257" s="1">
        <f t="shared" si="29"/>
        <v>230</v>
      </c>
      <c r="D257" s="21">
        <f t="shared" si="23"/>
        <v>1550.821585373666</v>
      </c>
      <c r="E257" s="21">
        <f t="shared" si="24"/>
        <v>326.34711398393927</v>
      </c>
      <c r="F257" s="21">
        <f t="shared" si="28"/>
        <v>1224.4744713897267</v>
      </c>
      <c r="G257" s="22">
        <f t="shared" si="27"/>
        <v>96679.65972379205</v>
      </c>
      <c r="H257" s="21">
        <f t="shared" si="25"/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>
        <f t="shared" si="26"/>
        <v>20</v>
      </c>
      <c r="C258" s="1">
        <f t="shared" si="29"/>
        <v>231</v>
      </c>
      <c r="D258" s="21">
        <f t="shared" si="23"/>
        <v>1550.821585373666</v>
      </c>
      <c r="E258" s="21">
        <f t="shared" si="24"/>
        <v>322.2655324126402</v>
      </c>
      <c r="F258" s="21">
        <f t="shared" si="28"/>
        <v>1228.556052961026</v>
      </c>
      <c r="G258" s="22">
        <f t="shared" si="27"/>
        <v>95451.10367083103</v>
      </c>
      <c r="H258" s="21">
        <f t="shared" si="25"/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>
        <f t="shared" si="26"/>
        <v>20</v>
      </c>
      <c r="C259" s="1">
        <f t="shared" si="29"/>
        <v>232</v>
      </c>
      <c r="D259" s="21">
        <f t="shared" si="23"/>
        <v>1550.821585373666</v>
      </c>
      <c r="E259" s="21">
        <f t="shared" si="24"/>
        <v>318.1703455694368</v>
      </c>
      <c r="F259" s="21">
        <f t="shared" si="28"/>
        <v>1232.6512398042291</v>
      </c>
      <c r="G259" s="22">
        <f t="shared" si="27"/>
        <v>94218.4524310268</v>
      </c>
      <c r="H259" s="21">
        <f t="shared" si="25"/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>
        <f t="shared" si="26"/>
        <v>20</v>
      </c>
      <c r="C260" s="1">
        <f t="shared" si="29"/>
        <v>233</v>
      </c>
      <c r="D260" s="21">
        <f t="shared" si="23"/>
        <v>1550.821585373666</v>
      </c>
      <c r="E260" s="21">
        <f t="shared" si="24"/>
        <v>314.0615081034227</v>
      </c>
      <c r="F260" s="21">
        <f t="shared" si="28"/>
        <v>1236.7600772702433</v>
      </c>
      <c r="G260" s="22">
        <f t="shared" si="27"/>
        <v>92981.69235375656</v>
      </c>
      <c r="H260" s="21">
        <f t="shared" si="25"/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>
        <f t="shared" si="26"/>
        <v>20</v>
      </c>
      <c r="C261" s="1">
        <f t="shared" si="29"/>
        <v>234</v>
      </c>
      <c r="D261" s="21">
        <f t="shared" si="23"/>
        <v>1550.821585373666</v>
      </c>
      <c r="E261" s="21">
        <f t="shared" si="24"/>
        <v>309.9389745125219</v>
      </c>
      <c r="F261" s="21">
        <f t="shared" si="28"/>
        <v>1240.8826108611443</v>
      </c>
      <c r="G261" s="22">
        <f t="shared" si="27"/>
        <v>91740.80974289542</v>
      </c>
      <c r="H261" s="21">
        <f t="shared" si="25"/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>
        <f t="shared" si="26"/>
        <v>20</v>
      </c>
      <c r="C262" s="1">
        <f t="shared" si="29"/>
        <v>235</v>
      </c>
      <c r="D262" s="21">
        <f t="shared" si="23"/>
        <v>1550.821585373666</v>
      </c>
      <c r="E262" s="21">
        <f t="shared" si="24"/>
        <v>305.80269914298475</v>
      </c>
      <c r="F262" s="21">
        <f t="shared" si="28"/>
        <v>1245.0188862306813</v>
      </c>
      <c r="G262" s="22">
        <f t="shared" si="27"/>
        <v>90495.79085666474</v>
      </c>
      <c r="H262" s="21">
        <f t="shared" si="25"/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>
        <f t="shared" si="26"/>
        <v>20</v>
      </c>
      <c r="C263" s="1">
        <f t="shared" si="29"/>
        <v>236</v>
      </c>
      <c r="D263" s="21">
        <f t="shared" si="23"/>
        <v>1550.821585373666</v>
      </c>
      <c r="E263" s="21">
        <f t="shared" si="24"/>
        <v>301.65263618888247</v>
      </c>
      <c r="F263" s="21">
        <f t="shared" si="28"/>
        <v>1249.1689491847835</v>
      </c>
      <c r="G263" s="22">
        <f t="shared" si="27"/>
        <v>89246.62190747996</v>
      </c>
      <c r="H263" s="21">
        <f t="shared" si="25"/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>
        <f t="shared" si="26"/>
        <v>20</v>
      </c>
      <c r="C264" s="1">
        <f t="shared" si="29"/>
        <v>237</v>
      </c>
      <c r="D264" s="21">
        <f t="shared" si="23"/>
        <v>1550.821585373666</v>
      </c>
      <c r="E264" s="21">
        <f t="shared" si="24"/>
        <v>297.4887396915999</v>
      </c>
      <c r="F264" s="21">
        <f t="shared" si="28"/>
        <v>1253.3328456820661</v>
      </c>
      <c r="G264" s="22">
        <f t="shared" si="27"/>
        <v>87993.2890617979</v>
      </c>
      <c r="H264" s="21">
        <f t="shared" si="25"/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>
        <f t="shared" si="26"/>
        <v>20</v>
      </c>
      <c r="C265" s="1">
        <f t="shared" si="29"/>
        <v>238</v>
      </c>
      <c r="D265" s="21">
        <f t="shared" si="23"/>
        <v>1550.821585373666</v>
      </c>
      <c r="E265" s="21">
        <f t="shared" si="24"/>
        <v>293.31096353932634</v>
      </c>
      <c r="F265" s="21">
        <f t="shared" si="28"/>
        <v>1257.5106218343396</v>
      </c>
      <c r="G265" s="22">
        <f t="shared" si="27"/>
        <v>86735.77843996356</v>
      </c>
      <c r="H265" s="21">
        <f t="shared" si="25"/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>
        <f t="shared" si="26"/>
        <v>20</v>
      </c>
      <c r="C266" s="1">
        <f t="shared" si="29"/>
        <v>239</v>
      </c>
      <c r="D266" s="21">
        <f t="shared" si="23"/>
        <v>1550.821585373666</v>
      </c>
      <c r="E266" s="21">
        <f t="shared" si="24"/>
        <v>289.1192614665452</v>
      </c>
      <c r="F266" s="21">
        <f t="shared" si="28"/>
        <v>1261.702323907121</v>
      </c>
      <c r="G266" s="22">
        <f t="shared" si="27"/>
        <v>85474.07611605643</v>
      </c>
      <c r="H266" s="21">
        <f t="shared" si="25"/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>
        <f t="shared" si="26"/>
        <v>20</v>
      </c>
      <c r="C267" s="1">
        <f t="shared" si="29"/>
        <v>240</v>
      </c>
      <c r="D267" s="21">
        <f t="shared" si="23"/>
        <v>1550.821585373666</v>
      </c>
      <c r="E267" s="21">
        <f t="shared" si="24"/>
        <v>284.91358705352144</v>
      </c>
      <c r="F267" s="21">
        <f t="shared" si="28"/>
        <v>1265.9079983201445</v>
      </c>
      <c r="G267" s="22">
        <f t="shared" si="27"/>
        <v>84208.16811773629</v>
      </c>
      <c r="H267" s="21">
        <f t="shared" si="25"/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>
        <f t="shared" si="26"/>
        <v>21</v>
      </c>
      <c r="C268" s="1">
        <f t="shared" si="29"/>
        <v>241</v>
      </c>
      <c r="D268" s="21">
        <f t="shared" si="23"/>
        <v>1550.821585373666</v>
      </c>
      <c r="E268" s="21">
        <f t="shared" si="24"/>
        <v>280.69389372578763</v>
      </c>
      <c r="F268" s="21">
        <f t="shared" si="28"/>
        <v>1270.1276916478785</v>
      </c>
      <c r="G268" s="22">
        <f t="shared" si="27"/>
        <v>82938.04042608841</v>
      </c>
      <c r="H268" s="21">
        <f t="shared" si="25"/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>
        <f t="shared" si="26"/>
        <v>21</v>
      </c>
      <c r="C269" s="1">
        <f t="shared" si="29"/>
        <v>242</v>
      </c>
      <c r="D269" s="21">
        <f t="shared" si="23"/>
        <v>1550.821585373666</v>
      </c>
      <c r="E269" s="21">
        <f t="shared" si="24"/>
        <v>276.46013475362804</v>
      </c>
      <c r="F269" s="21">
        <f t="shared" si="28"/>
        <v>1274.3614506200379</v>
      </c>
      <c r="G269" s="22">
        <f t="shared" si="27"/>
        <v>81663.67897546837</v>
      </c>
      <c r="H269" s="21">
        <f t="shared" si="25"/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>
        <f t="shared" si="26"/>
        <v>21</v>
      </c>
      <c r="C270" s="1">
        <f t="shared" si="29"/>
        <v>243</v>
      </c>
      <c r="D270" s="21">
        <f t="shared" si="23"/>
        <v>1550.821585373666</v>
      </c>
      <c r="E270" s="21">
        <f t="shared" si="24"/>
        <v>272.21226325156124</v>
      </c>
      <c r="F270" s="21">
        <f t="shared" si="28"/>
        <v>1278.609322122105</v>
      </c>
      <c r="G270" s="22">
        <f t="shared" si="27"/>
        <v>80385.06965334626</v>
      </c>
      <c r="H270" s="21">
        <f t="shared" si="25"/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>
        <f t="shared" si="26"/>
        <v>21</v>
      </c>
      <c r="C271" s="1">
        <f t="shared" si="29"/>
        <v>244</v>
      </c>
      <c r="D271" s="21">
        <f t="shared" si="23"/>
        <v>1550.821585373666</v>
      </c>
      <c r="E271" s="21">
        <f t="shared" si="24"/>
        <v>267.9502321778209</v>
      </c>
      <c r="F271" s="21">
        <f t="shared" si="28"/>
        <v>1282.8713531958451</v>
      </c>
      <c r="G271" s="22">
        <f t="shared" si="27"/>
        <v>79102.19830015041</v>
      </c>
      <c r="H271" s="21">
        <f t="shared" si="25"/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>
        <f t="shared" si="26"/>
        <v>21</v>
      </c>
      <c r="C272" s="1">
        <f t="shared" si="29"/>
        <v>245</v>
      </c>
      <c r="D272" s="21">
        <f t="shared" si="23"/>
        <v>1550.821585373666</v>
      </c>
      <c r="E272" s="21">
        <f t="shared" si="24"/>
        <v>263.67399433383474</v>
      </c>
      <c r="F272" s="21">
        <f t="shared" si="28"/>
        <v>1287.1475910398312</v>
      </c>
      <c r="G272" s="22">
        <f t="shared" si="27"/>
        <v>77815.05070911058</v>
      </c>
      <c r="H272" s="21">
        <f t="shared" si="25"/>
        <v>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>
        <f t="shared" si="26"/>
        <v>21</v>
      </c>
      <c r="C273" s="1">
        <f t="shared" si="29"/>
        <v>246</v>
      </c>
      <c r="D273" s="21">
        <f t="shared" si="23"/>
        <v>1550.821585373666</v>
      </c>
      <c r="E273" s="21">
        <f t="shared" si="24"/>
        <v>259.38350236370195</v>
      </c>
      <c r="F273" s="21">
        <f t="shared" si="28"/>
        <v>1291.438083009964</v>
      </c>
      <c r="G273" s="22">
        <f t="shared" si="27"/>
        <v>76523.61262610061</v>
      </c>
      <c r="H273" s="21">
        <f t="shared" si="25"/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>
        <f t="shared" si="26"/>
        <v>21</v>
      </c>
      <c r="C274" s="1">
        <f t="shared" si="29"/>
        <v>247</v>
      </c>
      <c r="D274" s="21">
        <f t="shared" si="23"/>
        <v>1550.821585373666</v>
      </c>
      <c r="E274" s="21">
        <f t="shared" si="24"/>
        <v>255.07870875366874</v>
      </c>
      <c r="F274" s="21">
        <f t="shared" si="28"/>
        <v>1295.7428766199973</v>
      </c>
      <c r="G274" s="22">
        <f t="shared" si="27"/>
        <v>75227.86974948061</v>
      </c>
      <c r="H274" s="21">
        <f t="shared" si="25"/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>
        <f t="shared" si="26"/>
        <v>21</v>
      </c>
      <c r="C275" s="1">
        <f t="shared" si="29"/>
        <v>248</v>
      </c>
      <c r="D275" s="21">
        <f t="shared" si="23"/>
        <v>1550.821585373666</v>
      </c>
      <c r="E275" s="21">
        <f t="shared" si="24"/>
        <v>250.75956583160206</v>
      </c>
      <c r="F275" s="21">
        <f t="shared" si="28"/>
        <v>1300.062019542064</v>
      </c>
      <c r="G275" s="22">
        <f t="shared" si="27"/>
        <v>73927.80772993855</v>
      </c>
      <c r="H275" s="21">
        <f t="shared" si="25"/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>
        <f t="shared" si="26"/>
        <v>21</v>
      </c>
      <c r="C276" s="1">
        <f t="shared" si="29"/>
        <v>249</v>
      </c>
      <c r="D276" s="21">
        <f t="shared" si="23"/>
        <v>1550.821585373666</v>
      </c>
      <c r="E276" s="21">
        <f t="shared" si="24"/>
        <v>246.42602576646183</v>
      </c>
      <c r="F276" s="21">
        <f t="shared" si="28"/>
        <v>1304.3955596072042</v>
      </c>
      <c r="G276" s="22">
        <f t="shared" si="27"/>
        <v>72623.41217033134</v>
      </c>
      <c r="H276" s="21">
        <f t="shared" si="25"/>
        <v>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>
        <f t="shared" si="26"/>
        <v>21</v>
      </c>
      <c r="C277" s="1">
        <f t="shared" si="29"/>
        <v>250</v>
      </c>
      <c r="D277" s="21">
        <f t="shared" si="23"/>
        <v>1550.821585373666</v>
      </c>
      <c r="E277" s="21">
        <f t="shared" si="24"/>
        <v>242.07804056777115</v>
      </c>
      <c r="F277" s="21">
        <f t="shared" si="28"/>
        <v>1308.743544805895</v>
      </c>
      <c r="G277" s="22">
        <f t="shared" si="27"/>
        <v>71314.66862552545</v>
      </c>
      <c r="H277" s="21">
        <f t="shared" si="25"/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>
        <f t="shared" si="26"/>
        <v>21</v>
      </c>
      <c r="C278" s="1">
        <f t="shared" si="29"/>
        <v>251</v>
      </c>
      <c r="D278" s="21">
        <f t="shared" si="23"/>
        <v>1550.821585373666</v>
      </c>
      <c r="E278" s="21">
        <f t="shared" si="24"/>
        <v>237.71556208508483</v>
      </c>
      <c r="F278" s="21">
        <f t="shared" si="28"/>
        <v>1313.1060232885811</v>
      </c>
      <c r="G278" s="22">
        <f t="shared" si="27"/>
        <v>70001.56260223687</v>
      </c>
      <c r="H278" s="21">
        <f t="shared" si="25"/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>
        <f t="shared" si="26"/>
        <v>21</v>
      </c>
      <c r="C279" s="1">
        <f t="shared" si="29"/>
        <v>252</v>
      </c>
      <c r="D279" s="21">
        <f t="shared" si="23"/>
        <v>1550.821585373666</v>
      </c>
      <c r="E279" s="21">
        <f t="shared" si="24"/>
        <v>233.33854200745623</v>
      </c>
      <c r="F279" s="21">
        <f t="shared" si="28"/>
        <v>1317.4830433662098</v>
      </c>
      <c r="G279" s="22">
        <f t="shared" si="27"/>
        <v>68684.07955887065</v>
      </c>
      <c r="H279" s="21">
        <f t="shared" si="25"/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>
        <f t="shared" si="26"/>
        <v>22</v>
      </c>
      <c r="C280" s="1">
        <f t="shared" si="29"/>
        <v>253</v>
      </c>
      <c r="D280" s="21">
        <f t="shared" si="23"/>
        <v>1550.821585373666</v>
      </c>
      <c r="E280" s="21">
        <f t="shared" si="24"/>
        <v>228.9469318629022</v>
      </c>
      <c r="F280" s="21">
        <f t="shared" si="28"/>
        <v>1321.874653510764</v>
      </c>
      <c r="G280" s="22">
        <f t="shared" si="27"/>
        <v>67362.20490535989</v>
      </c>
      <c r="H280" s="21">
        <f t="shared" si="25"/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>
        <f t="shared" si="26"/>
        <v>22</v>
      </c>
      <c r="C281" s="1">
        <f t="shared" si="29"/>
        <v>254</v>
      </c>
      <c r="D281" s="21">
        <f t="shared" si="23"/>
        <v>1550.821585373666</v>
      </c>
      <c r="E281" s="21">
        <f t="shared" si="24"/>
        <v>224.54068301786631</v>
      </c>
      <c r="F281" s="21">
        <f t="shared" si="28"/>
        <v>1326.2809023557998</v>
      </c>
      <c r="G281" s="22">
        <f t="shared" si="27"/>
        <v>66035.9240030041</v>
      </c>
      <c r="H281" s="21">
        <f t="shared" si="25"/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>
        <f t="shared" si="26"/>
        <v>22</v>
      </c>
      <c r="C282" s="1">
        <f t="shared" si="29"/>
        <v>255</v>
      </c>
      <c r="D282" s="21">
        <f t="shared" si="23"/>
        <v>1550.821585373666</v>
      </c>
      <c r="E282" s="21">
        <f t="shared" si="24"/>
        <v>220.11974667668034</v>
      </c>
      <c r="F282" s="21">
        <f t="shared" si="28"/>
        <v>1330.7018386969858</v>
      </c>
      <c r="G282" s="22">
        <f t="shared" si="27"/>
        <v>64705.22216430711</v>
      </c>
      <c r="H282" s="21">
        <f t="shared" si="25"/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>
        <f t="shared" si="26"/>
        <v>22</v>
      </c>
      <c r="C283" s="1">
        <f t="shared" si="29"/>
        <v>256</v>
      </c>
      <c r="D283" s="21">
        <f t="shared" si="23"/>
        <v>1550.821585373666</v>
      </c>
      <c r="E283" s="21">
        <f t="shared" si="24"/>
        <v>215.68407388102372</v>
      </c>
      <c r="F283" s="21">
        <f t="shared" si="28"/>
        <v>1335.1375114926423</v>
      </c>
      <c r="G283" s="22">
        <f t="shared" si="27"/>
        <v>63370.08465281447</v>
      </c>
      <c r="H283" s="21">
        <f t="shared" si="25"/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>
        <f t="shared" si="26"/>
        <v>22</v>
      </c>
      <c r="C284" s="1">
        <f t="shared" si="29"/>
        <v>257</v>
      </c>
      <c r="D284" s="21">
        <f aca="true" t="shared" si="30" ref="D284:D347">IF(C284&lt;&gt;" ",IF(G283&lt;D283,G283+E284,PMT($E$11,($E$13),-$E$6))," ")</f>
        <v>1550.821585373666</v>
      </c>
      <c r="E284" s="21">
        <f aca="true" t="shared" si="31" ref="E284:E347">IF(C284&lt;&gt;" ",G283*$E$11," ")</f>
        <v>211.23361550938156</v>
      </c>
      <c r="F284" s="21">
        <f t="shared" si="28"/>
        <v>1339.5879698642846</v>
      </c>
      <c r="G284" s="22">
        <f t="shared" si="27"/>
        <v>62030.49668295019</v>
      </c>
      <c r="H284" s="21">
        <f aca="true" t="shared" si="32" ref="H284:H347">IF(C284&lt;&gt;" ",IF(AND($E$19=B284,$E$20=C284-(B284-1)*12),$E$18,0)," ")</f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>
        <f aca="true" t="shared" si="33" ref="B285:B348">IF(C285&lt;&gt;" ",INT(C284/12)+1," ")</f>
        <v>22</v>
      </c>
      <c r="C285" s="1">
        <f t="shared" si="29"/>
        <v>258</v>
      </c>
      <c r="D285" s="21">
        <f t="shared" si="30"/>
        <v>1550.821585373666</v>
      </c>
      <c r="E285" s="21">
        <f t="shared" si="31"/>
        <v>206.76832227650064</v>
      </c>
      <c r="F285" s="21">
        <f t="shared" si="28"/>
        <v>1344.0532630971654</v>
      </c>
      <c r="G285" s="22">
        <f aca="true" t="shared" si="34" ref="G285:G348">IF(C285&lt;&gt;" ",G284-F285," ")</f>
        <v>60686.44341985302</v>
      </c>
      <c r="H285" s="21">
        <f t="shared" si="32"/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>
        <f t="shared" si="33"/>
        <v>22</v>
      </c>
      <c r="C286" s="1">
        <f t="shared" si="29"/>
        <v>259</v>
      </c>
      <c r="D286" s="21">
        <f t="shared" si="30"/>
        <v>1550.821585373666</v>
      </c>
      <c r="E286" s="21">
        <f t="shared" si="31"/>
        <v>202.28814473284342</v>
      </c>
      <c r="F286" s="21">
        <f t="shared" si="28"/>
        <v>1348.5334406408226</v>
      </c>
      <c r="G286" s="22">
        <f t="shared" si="34"/>
        <v>59337.9099792122</v>
      </c>
      <c r="H286" s="21">
        <f t="shared" si="32"/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>
        <f t="shared" si="33"/>
        <v>22</v>
      </c>
      <c r="C287" s="1">
        <f t="shared" si="29"/>
        <v>260</v>
      </c>
      <c r="D287" s="21">
        <f t="shared" si="30"/>
        <v>1550.821585373666</v>
      </c>
      <c r="E287" s="21">
        <f t="shared" si="31"/>
        <v>197.79303326404067</v>
      </c>
      <c r="F287" s="21">
        <f t="shared" si="28"/>
        <v>1353.0285521096253</v>
      </c>
      <c r="G287" s="22">
        <f t="shared" si="34"/>
        <v>57984.88142710258</v>
      </c>
      <c r="H287" s="21">
        <f t="shared" si="32"/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>
        <f t="shared" si="33"/>
        <v>22</v>
      </c>
      <c r="C288" s="1">
        <f t="shared" si="29"/>
        <v>261</v>
      </c>
      <c r="D288" s="21">
        <f t="shared" si="30"/>
        <v>1550.821585373666</v>
      </c>
      <c r="E288" s="21">
        <f t="shared" si="31"/>
        <v>193.28293809034193</v>
      </c>
      <c r="F288" s="21">
        <f t="shared" si="28"/>
        <v>1357.538647283324</v>
      </c>
      <c r="G288" s="22">
        <f t="shared" si="34"/>
        <v>56627.34277981925</v>
      </c>
      <c r="H288" s="21">
        <f t="shared" si="32"/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>
        <f t="shared" si="33"/>
        <v>22</v>
      </c>
      <c r="C289" s="1">
        <f t="shared" si="29"/>
        <v>262</v>
      </c>
      <c r="D289" s="21">
        <f t="shared" si="30"/>
        <v>1550.821585373666</v>
      </c>
      <c r="E289" s="21">
        <f t="shared" si="31"/>
        <v>188.75780926606419</v>
      </c>
      <c r="F289" s="21">
        <f t="shared" si="28"/>
        <v>1362.0637761076018</v>
      </c>
      <c r="G289" s="22">
        <f t="shared" si="34"/>
        <v>55265.27900371165</v>
      </c>
      <c r="H289" s="21">
        <f t="shared" si="32"/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>
        <f t="shared" si="33"/>
        <v>22</v>
      </c>
      <c r="C290" s="1">
        <f t="shared" si="29"/>
        <v>263</v>
      </c>
      <c r="D290" s="21">
        <f t="shared" si="30"/>
        <v>1550.821585373666</v>
      </c>
      <c r="E290" s="21">
        <f t="shared" si="31"/>
        <v>184.21759667903885</v>
      </c>
      <c r="F290" s="21">
        <f t="shared" si="28"/>
        <v>1366.603988694627</v>
      </c>
      <c r="G290" s="22">
        <f t="shared" si="34"/>
        <v>53898.67501501703</v>
      </c>
      <c r="H290" s="21">
        <f t="shared" si="32"/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>
        <f t="shared" si="33"/>
        <v>22</v>
      </c>
      <c r="C291" s="1">
        <f t="shared" si="29"/>
        <v>264</v>
      </c>
      <c r="D291" s="21">
        <f t="shared" si="30"/>
        <v>1550.821585373666</v>
      </c>
      <c r="E291" s="21">
        <f t="shared" si="31"/>
        <v>179.66225005005677</v>
      </c>
      <c r="F291" s="21">
        <f t="shared" si="28"/>
        <v>1371.1593353236092</v>
      </c>
      <c r="G291" s="22">
        <f t="shared" si="34"/>
        <v>52527.51567969342</v>
      </c>
      <c r="H291" s="21">
        <f t="shared" si="32"/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>
        <f t="shared" si="33"/>
        <v>23</v>
      </c>
      <c r="C292" s="1">
        <f t="shared" si="29"/>
        <v>265</v>
      </c>
      <c r="D292" s="21">
        <f t="shared" si="30"/>
        <v>1550.821585373666</v>
      </c>
      <c r="E292" s="21">
        <f t="shared" si="31"/>
        <v>175.0917189323114</v>
      </c>
      <c r="F292" s="21">
        <f t="shared" si="28"/>
        <v>1375.7298664413547</v>
      </c>
      <c r="G292" s="22">
        <f t="shared" si="34"/>
        <v>51151.78581325206</v>
      </c>
      <c r="H292" s="21">
        <f t="shared" si="32"/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>
        <f t="shared" si="33"/>
        <v>23</v>
      </c>
      <c r="C293" s="1">
        <f t="shared" si="29"/>
        <v>266</v>
      </c>
      <c r="D293" s="21">
        <f t="shared" si="30"/>
        <v>1550.821585373666</v>
      </c>
      <c r="E293" s="21">
        <f t="shared" si="31"/>
        <v>170.50595271084023</v>
      </c>
      <c r="F293" s="21">
        <f t="shared" si="28"/>
        <v>1380.315632662826</v>
      </c>
      <c r="G293" s="22">
        <f t="shared" si="34"/>
        <v>49771.47018058924</v>
      </c>
      <c r="H293" s="21">
        <f t="shared" si="32"/>
        <v>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>
        <f t="shared" si="33"/>
        <v>23</v>
      </c>
      <c r="C294" s="1">
        <f t="shared" si="29"/>
        <v>267</v>
      </c>
      <c r="D294" s="21">
        <f t="shared" si="30"/>
        <v>1550.821585373666</v>
      </c>
      <c r="E294" s="21">
        <f t="shared" si="31"/>
        <v>165.90490060196416</v>
      </c>
      <c r="F294" s="21">
        <f t="shared" si="28"/>
        <v>1384.916684771702</v>
      </c>
      <c r="G294" s="22">
        <f t="shared" si="34"/>
        <v>48386.55349581754</v>
      </c>
      <c r="H294" s="21">
        <f t="shared" si="32"/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>
        <f t="shared" si="33"/>
        <v>23</v>
      </c>
      <c r="C295" s="1">
        <f t="shared" si="29"/>
        <v>268</v>
      </c>
      <c r="D295" s="21">
        <f t="shared" si="30"/>
        <v>1550.821585373666</v>
      </c>
      <c r="E295" s="21">
        <f t="shared" si="31"/>
        <v>161.28851165272513</v>
      </c>
      <c r="F295" s="21">
        <f t="shared" si="28"/>
        <v>1389.5330737209408</v>
      </c>
      <c r="G295" s="22">
        <f t="shared" si="34"/>
        <v>46997.0204220966</v>
      </c>
      <c r="H295" s="21">
        <f t="shared" si="32"/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>
        <f t="shared" si="33"/>
        <v>23</v>
      </c>
      <c r="C296" s="1">
        <f t="shared" si="29"/>
        <v>269</v>
      </c>
      <c r="D296" s="21">
        <f t="shared" si="30"/>
        <v>1550.821585373666</v>
      </c>
      <c r="E296" s="21">
        <f t="shared" si="31"/>
        <v>156.656734740322</v>
      </c>
      <c r="F296" s="21">
        <f t="shared" si="28"/>
        <v>1394.164850633344</v>
      </c>
      <c r="G296" s="22">
        <f t="shared" si="34"/>
        <v>45602.85557146325</v>
      </c>
      <c r="H296" s="21">
        <f t="shared" si="32"/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>
        <f t="shared" si="33"/>
        <v>23</v>
      </c>
      <c r="C297" s="1">
        <f t="shared" si="29"/>
        <v>270</v>
      </c>
      <c r="D297" s="21">
        <f t="shared" si="30"/>
        <v>1550.821585373666</v>
      </c>
      <c r="E297" s="21">
        <f t="shared" si="31"/>
        <v>152.0095185715442</v>
      </c>
      <c r="F297" s="21">
        <f t="shared" si="28"/>
        <v>1398.8120668021218</v>
      </c>
      <c r="G297" s="22">
        <f t="shared" si="34"/>
        <v>44204.04350466113</v>
      </c>
      <c r="H297" s="21">
        <f t="shared" si="32"/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>
        <f t="shared" si="33"/>
        <v>23</v>
      </c>
      <c r="C298" s="1">
        <f t="shared" si="29"/>
        <v>271</v>
      </c>
      <c r="D298" s="21">
        <f t="shared" si="30"/>
        <v>1550.821585373666</v>
      </c>
      <c r="E298" s="21">
        <f t="shared" si="31"/>
        <v>147.3468116822038</v>
      </c>
      <c r="F298" s="21">
        <f t="shared" si="28"/>
        <v>1403.4747736914624</v>
      </c>
      <c r="G298" s="22">
        <f t="shared" si="34"/>
        <v>42800.568730969666</v>
      </c>
      <c r="H298" s="21">
        <f t="shared" si="32"/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>
        <f t="shared" si="33"/>
        <v>23</v>
      </c>
      <c r="C299" s="1">
        <f t="shared" si="29"/>
        <v>272</v>
      </c>
      <c r="D299" s="21">
        <f t="shared" si="30"/>
        <v>1550.821585373666</v>
      </c>
      <c r="E299" s="21">
        <f t="shared" si="31"/>
        <v>142.66856243656557</v>
      </c>
      <c r="F299" s="21">
        <f aca="true" t="shared" si="35" ref="F299:F362">IF(C299&lt;&gt;" ",D299-E299+H299," ")</f>
        <v>1408.1530229371006</v>
      </c>
      <c r="G299" s="22">
        <f t="shared" si="34"/>
        <v>41392.41570803257</v>
      </c>
      <c r="H299" s="21">
        <f t="shared" si="32"/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>
        <f t="shared" si="33"/>
        <v>23</v>
      </c>
      <c r="C300" s="1">
        <f t="shared" si="29"/>
        <v>273</v>
      </c>
      <c r="D300" s="21">
        <f t="shared" si="30"/>
        <v>1550.821585373666</v>
      </c>
      <c r="E300" s="21">
        <f t="shared" si="31"/>
        <v>137.97471902677523</v>
      </c>
      <c r="F300" s="21">
        <f t="shared" si="35"/>
        <v>1412.8468663468907</v>
      </c>
      <c r="G300" s="22">
        <f t="shared" si="34"/>
        <v>39979.56884168568</v>
      </c>
      <c r="H300" s="21">
        <f t="shared" si="32"/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>
        <f t="shared" si="33"/>
        <v>23</v>
      </c>
      <c r="C301" s="1">
        <f t="shared" si="29"/>
        <v>274</v>
      </c>
      <c r="D301" s="21">
        <f t="shared" si="30"/>
        <v>1550.821585373666</v>
      </c>
      <c r="E301" s="21">
        <f t="shared" si="31"/>
        <v>133.2652294722856</v>
      </c>
      <c r="F301" s="21">
        <f t="shared" si="35"/>
        <v>1417.5563559013804</v>
      </c>
      <c r="G301" s="22">
        <f t="shared" si="34"/>
        <v>38562.0124857843</v>
      </c>
      <c r="H301" s="21">
        <f t="shared" si="32"/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>
        <f t="shared" si="33"/>
        <v>23</v>
      </c>
      <c r="C302" s="1">
        <f aca="true" t="shared" si="36" ref="C302:C365">IF(CODE(C301)=32," ",IF(AND(C301+1&lt;=$E$13,G301&gt;0),+C301+1," "))</f>
        <v>275</v>
      </c>
      <c r="D302" s="21">
        <f t="shared" si="30"/>
        <v>1550.821585373666</v>
      </c>
      <c r="E302" s="21">
        <f t="shared" si="31"/>
        <v>128.540041619281</v>
      </c>
      <c r="F302" s="21">
        <f t="shared" si="35"/>
        <v>1422.281543754385</v>
      </c>
      <c r="G302" s="22">
        <f t="shared" si="34"/>
        <v>37139.73094202991</v>
      </c>
      <c r="H302" s="21">
        <f t="shared" si="32"/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>
        <f t="shared" si="33"/>
        <v>23</v>
      </c>
      <c r="C303" s="1">
        <f t="shared" si="36"/>
        <v>276</v>
      </c>
      <c r="D303" s="21">
        <f t="shared" si="30"/>
        <v>1550.821585373666</v>
      </c>
      <c r="E303" s="21">
        <f t="shared" si="31"/>
        <v>123.79910314009972</v>
      </c>
      <c r="F303" s="21">
        <f t="shared" si="35"/>
        <v>1427.0224822335663</v>
      </c>
      <c r="G303" s="22">
        <f t="shared" si="34"/>
        <v>35712.70845979635</v>
      </c>
      <c r="H303" s="21">
        <f t="shared" si="32"/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>
        <f t="shared" si="33"/>
        <v>24</v>
      </c>
      <c r="C304" s="1">
        <f t="shared" si="36"/>
        <v>277</v>
      </c>
      <c r="D304" s="21">
        <f t="shared" si="30"/>
        <v>1550.821585373666</v>
      </c>
      <c r="E304" s="21">
        <f t="shared" si="31"/>
        <v>119.0423615326545</v>
      </c>
      <c r="F304" s="21">
        <f t="shared" si="35"/>
        <v>1431.7792238410116</v>
      </c>
      <c r="G304" s="22">
        <f t="shared" si="34"/>
        <v>34280.92923595534</v>
      </c>
      <c r="H304" s="21">
        <f t="shared" si="32"/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>
        <f t="shared" si="33"/>
        <v>24</v>
      </c>
      <c r="C305" s="1">
        <f t="shared" si="36"/>
        <v>278</v>
      </c>
      <c r="D305" s="21">
        <f t="shared" si="30"/>
        <v>1550.821585373666</v>
      </c>
      <c r="E305" s="21">
        <f t="shared" si="31"/>
        <v>114.26976411985113</v>
      </c>
      <c r="F305" s="21">
        <f t="shared" si="35"/>
        <v>1436.551821253815</v>
      </c>
      <c r="G305" s="22">
        <f t="shared" si="34"/>
        <v>32844.37741470152</v>
      </c>
      <c r="H305" s="21">
        <f t="shared" si="32"/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>
        <f t="shared" si="33"/>
        <v>24</v>
      </c>
      <c r="C306" s="1">
        <f t="shared" si="36"/>
        <v>279</v>
      </c>
      <c r="D306" s="21">
        <f t="shared" si="30"/>
        <v>1550.821585373666</v>
      </c>
      <c r="E306" s="21">
        <f t="shared" si="31"/>
        <v>109.48125804900508</v>
      </c>
      <c r="F306" s="21">
        <f t="shared" si="35"/>
        <v>1441.3403273246608</v>
      </c>
      <c r="G306" s="22">
        <f t="shared" si="34"/>
        <v>31403.03708737686</v>
      </c>
      <c r="H306" s="21">
        <f t="shared" si="32"/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>
        <f t="shared" si="33"/>
        <v>24</v>
      </c>
      <c r="C307" s="1">
        <f t="shared" si="36"/>
        <v>280</v>
      </c>
      <c r="D307" s="21">
        <f t="shared" si="30"/>
        <v>1550.821585373666</v>
      </c>
      <c r="E307" s="21">
        <f t="shared" si="31"/>
        <v>104.6767902912562</v>
      </c>
      <c r="F307" s="21">
        <f t="shared" si="35"/>
        <v>1446.14479508241</v>
      </c>
      <c r="G307" s="22">
        <f t="shared" si="34"/>
        <v>29956.892292294448</v>
      </c>
      <c r="H307" s="21">
        <f t="shared" si="32"/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>
        <f t="shared" si="33"/>
        <v>24</v>
      </c>
      <c r="C308" s="1">
        <f t="shared" si="36"/>
        <v>281</v>
      </c>
      <c r="D308" s="21">
        <f t="shared" si="30"/>
        <v>1550.821585373666</v>
      </c>
      <c r="E308" s="21">
        <f t="shared" si="31"/>
        <v>99.8563076409815</v>
      </c>
      <c r="F308" s="21">
        <f t="shared" si="35"/>
        <v>1450.9652777326846</v>
      </c>
      <c r="G308" s="22">
        <f t="shared" si="34"/>
        <v>28505.927014561763</v>
      </c>
      <c r="H308" s="21">
        <f t="shared" si="32"/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>
        <f t="shared" si="33"/>
        <v>24</v>
      </c>
      <c r="C309" s="1">
        <f t="shared" si="36"/>
        <v>282</v>
      </c>
      <c r="D309" s="21">
        <f t="shared" si="30"/>
        <v>1550.821585373666</v>
      </c>
      <c r="E309" s="21">
        <f t="shared" si="31"/>
        <v>95.01975671520589</v>
      </c>
      <c r="F309" s="21">
        <f t="shared" si="35"/>
        <v>1455.8018286584602</v>
      </c>
      <c r="G309" s="22">
        <f t="shared" si="34"/>
        <v>27050.125185903304</v>
      </c>
      <c r="H309" s="21">
        <f t="shared" si="32"/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>
        <f t="shared" si="33"/>
        <v>24</v>
      </c>
      <c r="C310" s="1">
        <f t="shared" si="36"/>
        <v>283</v>
      </c>
      <c r="D310" s="21">
        <f t="shared" si="30"/>
        <v>1550.821585373666</v>
      </c>
      <c r="E310" s="21">
        <f t="shared" si="31"/>
        <v>90.16708395301102</v>
      </c>
      <c r="F310" s="21">
        <f t="shared" si="35"/>
        <v>1460.654501420655</v>
      </c>
      <c r="G310" s="22">
        <f t="shared" si="34"/>
        <v>25589.47068448265</v>
      </c>
      <c r="H310" s="21">
        <f t="shared" si="32"/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>
        <f t="shared" si="33"/>
        <v>24</v>
      </c>
      <c r="C311" s="1">
        <f t="shared" si="36"/>
        <v>284</v>
      </c>
      <c r="D311" s="21">
        <f t="shared" si="30"/>
        <v>1550.821585373666</v>
      </c>
      <c r="E311" s="21">
        <f t="shared" si="31"/>
        <v>85.29823561494217</v>
      </c>
      <c r="F311" s="21">
        <f t="shared" si="35"/>
        <v>1465.523349758724</v>
      </c>
      <c r="G311" s="22">
        <f t="shared" si="34"/>
        <v>24123.947334723925</v>
      </c>
      <c r="H311" s="21">
        <f t="shared" si="32"/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>
        <f t="shared" si="33"/>
        <v>24</v>
      </c>
      <c r="C312" s="1">
        <f t="shared" si="36"/>
        <v>285</v>
      </c>
      <c r="D312" s="21">
        <f t="shared" si="30"/>
        <v>1550.821585373666</v>
      </c>
      <c r="E312" s="21">
        <f t="shared" si="31"/>
        <v>80.4131577824131</v>
      </c>
      <c r="F312" s="21">
        <f t="shared" si="35"/>
        <v>1470.408427591253</v>
      </c>
      <c r="G312" s="22">
        <f t="shared" si="34"/>
        <v>22653.53890713267</v>
      </c>
      <c r="H312" s="21">
        <f t="shared" si="32"/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>
        <f t="shared" si="33"/>
        <v>24</v>
      </c>
      <c r="C313" s="1">
        <f t="shared" si="36"/>
        <v>286</v>
      </c>
      <c r="D313" s="21">
        <f t="shared" si="30"/>
        <v>1550.821585373666</v>
      </c>
      <c r="E313" s="21">
        <f t="shared" si="31"/>
        <v>75.5117963571089</v>
      </c>
      <c r="F313" s="21">
        <f t="shared" si="35"/>
        <v>1475.309789016557</v>
      </c>
      <c r="G313" s="22">
        <f t="shared" si="34"/>
        <v>21178.229118116116</v>
      </c>
      <c r="H313" s="21">
        <f t="shared" si="32"/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>
        <f t="shared" si="33"/>
        <v>24</v>
      </c>
      <c r="C314" s="1">
        <f t="shared" si="36"/>
        <v>287</v>
      </c>
      <c r="D314" s="21">
        <f t="shared" si="30"/>
        <v>1550.821585373666</v>
      </c>
      <c r="E314" s="21">
        <f t="shared" si="31"/>
        <v>70.59409706038706</v>
      </c>
      <c r="F314" s="21">
        <f t="shared" si="35"/>
        <v>1480.227488313279</v>
      </c>
      <c r="G314" s="22">
        <f t="shared" si="34"/>
        <v>19698.00162980284</v>
      </c>
      <c r="H314" s="21">
        <f t="shared" si="32"/>
        <v>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>
        <f t="shared" si="33"/>
        <v>24</v>
      </c>
      <c r="C315" s="1">
        <f t="shared" si="36"/>
        <v>288</v>
      </c>
      <c r="D315" s="21">
        <f t="shared" si="30"/>
        <v>1550.821585373666</v>
      </c>
      <c r="E315" s="21">
        <f t="shared" si="31"/>
        <v>65.66000543267613</v>
      </c>
      <c r="F315" s="21">
        <f t="shared" si="35"/>
        <v>1485.16157994099</v>
      </c>
      <c r="G315" s="22">
        <f t="shared" si="34"/>
        <v>18212.84004986185</v>
      </c>
      <c r="H315" s="21">
        <f t="shared" si="32"/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>
        <f t="shared" si="33"/>
        <v>25</v>
      </c>
      <c r="C316" s="1">
        <f t="shared" si="36"/>
        <v>289</v>
      </c>
      <c r="D316" s="21">
        <f t="shared" si="30"/>
        <v>1550.821585373666</v>
      </c>
      <c r="E316" s="21">
        <f t="shared" si="31"/>
        <v>60.709466832872835</v>
      </c>
      <c r="F316" s="21">
        <f t="shared" si="35"/>
        <v>1490.1121185407933</v>
      </c>
      <c r="G316" s="22">
        <f t="shared" si="34"/>
        <v>16722.727931321057</v>
      </c>
      <c r="H316" s="21">
        <f t="shared" si="32"/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>
        <f t="shared" si="33"/>
        <v>25</v>
      </c>
      <c r="C317" s="1">
        <f t="shared" si="36"/>
        <v>290</v>
      </c>
      <c r="D317" s="21">
        <f t="shared" si="30"/>
        <v>1550.821585373666</v>
      </c>
      <c r="E317" s="21">
        <f t="shared" si="31"/>
        <v>55.74242643773686</v>
      </c>
      <c r="F317" s="21">
        <f t="shared" si="35"/>
        <v>1495.0791589359292</v>
      </c>
      <c r="G317" s="22">
        <f t="shared" si="34"/>
        <v>15227.648772385128</v>
      </c>
      <c r="H317" s="21">
        <f t="shared" si="32"/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>
        <f t="shared" si="33"/>
        <v>25</v>
      </c>
      <c r="C318" s="1">
        <f t="shared" si="36"/>
        <v>291</v>
      </c>
      <c r="D318" s="21">
        <f t="shared" si="30"/>
        <v>1550.821585373666</v>
      </c>
      <c r="E318" s="21">
        <f t="shared" si="31"/>
        <v>50.75882924128376</v>
      </c>
      <c r="F318" s="21">
        <f t="shared" si="35"/>
        <v>1500.0627561323822</v>
      </c>
      <c r="G318" s="22">
        <f t="shared" si="34"/>
        <v>13727.586016252746</v>
      </c>
      <c r="H318" s="21">
        <f t="shared" si="32"/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>
        <f t="shared" si="33"/>
        <v>25</v>
      </c>
      <c r="C319" s="1">
        <f t="shared" si="36"/>
        <v>292</v>
      </c>
      <c r="D319" s="21">
        <f t="shared" si="30"/>
        <v>1550.821585373666</v>
      </c>
      <c r="E319" s="21">
        <f t="shared" si="31"/>
        <v>45.75862005417582</v>
      </c>
      <c r="F319" s="21">
        <f t="shared" si="35"/>
        <v>1505.06296531949</v>
      </c>
      <c r="G319" s="22">
        <f t="shared" si="34"/>
        <v>12222.523050933256</v>
      </c>
      <c r="H319" s="21">
        <f t="shared" si="32"/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>
        <f t="shared" si="33"/>
        <v>25</v>
      </c>
      <c r="C320" s="1">
        <f t="shared" si="36"/>
        <v>293</v>
      </c>
      <c r="D320" s="21">
        <f t="shared" si="30"/>
        <v>1550.821585373666</v>
      </c>
      <c r="E320" s="21">
        <f t="shared" si="31"/>
        <v>40.741743503110854</v>
      </c>
      <c r="F320" s="21">
        <f t="shared" si="35"/>
        <v>1510.0798418705551</v>
      </c>
      <c r="G320" s="22">
        <f t="shared" si="34"/>
        <v>10712.443209062701</v>
      </c>
      <c r="H320" s="21">
        <f t="shared" si="32"/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>
        <f t="shared" si="33"/>
        <v>25</v>
      </c>
      <c r="C321" s="1">
        <f t="shared" si="36"/>
        <v>294</v>
      </c>
      <c r="D321" s="21">
        <f t="shared" si="30"/>
        <v>1550.821585373666</v>
      </c>
      <c r="E321" s="21">
        <f t="shared" si="31"/>
        <v>35.708144030209006</v>
      </c>
      <c r="F321" s="21">
        <f t="shared" si="35"/>
        <v>1515.113441343457</v>
      </c>
      <c r="G321" s="22">
        <f t="shared" si="34"/>
        <v>9197.329767719244</v>
      </c>
      <c r="H321" s="21">
        <f t="shared" si="32"/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>
        <f t="shared" si="33"/>
        <v>25</v>
      </c>
      <c r="C322" s="1">
        <f t="shared" si="36"/>
        <v>295</v>
      </c>
      <c r="D322" s="21">
        <f t="shared" si="30"/>
        <v>1550.821585373666</v>
      </c>
      <c r="E322" s="21">
        <f t="shared" si="31"/>
        <v>30.65776589239748</v>
      </c>
      <c r="F322" s="21">
        <f t="shared" si="35"/>
        <v>1520.1638194812685</v>
      </c>
      <c r="G322" s="22">
        <f t="shared" si="34"/>
        <v>7677.1659482379755</v>
      </c>
      <c r="H322" s="21">
        <f t="shared" si="32"/>
        <v>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>
        <f t="shared" si="33"/>
        <v>25</v>
      </c>
      <c r="C323" s="1">
        <f t="shared" si="36"/>
        <v>296</v>
      </c>
      <c r="D323" s="21">
        <f t="shared" si="30"/>
        <v>1550.821585373666</v>
      </c>
      <c r="E323" s="21">
        <f t="shared" si="31"/>
        <v>25.590553160793252</v>
      </c>
      <c r="F323" s="21">
        <f t="shared" si="35"/>
        <v>1525.2310322128728</v>
      </c>
      <c r="G323" s="22">
        <f t="shared" si="34"/>
        <v>6151.934916025102</v>
      </c>
      <c r="H323" s="21">
        <f t="shared" si="32"/>
        <v>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>
        <f t="shared" si="33"/>
        <v>25</v>
      </c>
      <c r="C324" s="1">
        <f t="shared" si="36"/>
        <v>297</v>
      </c>
      <c r="D324" s="21">
        <f t="shared" si="30"/>
        <v>1550.821585373666</v>
      </c>
      <c r="E324" s="21">
        <f t="shared" si="31"/>
        <v>20.506449720083676</v>
      </c>
      <c r="F324" s="21">
        <f t="shared" si="35"/>
        <v>1530.3151356535823</v>
      </c>
      <c r="G324" s="22">
        <f t="shared" si="34"/>
        <v>4621.61978037152</v>
      </c>
      <c r="H324" s="21">
        <f t="shared" si="32"/>
        <v>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>
        <f t="shared" si="33"/>
        <v>25</v>
      </c>
      <c r="C325" s="1">
        <f t="shared" si="36"/>
        <v>298</v>
      </c>
      <c r="D325" s="21">
        <f t="shared" si="30"/>
        <v>1550.821585373666</v>
      </c>
      <c r="E325" s="21">
        <f t="shared" si="31"/>
        <v>15.40539926790507</v>
      </c>
      <c r="F325" s="21">
        <f t="shared" si="35"/>
        <v>1535.416186105761</v>
      </c>
      <c r="G325" s="22">
        <f t="shared" si="34"/>
        <v>3086.2035942657594</v>
      </c>
      <c r="H325" s="21">
        <f t="shared" si="32"/>
        <v>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>
        <f t="shared" si="33"/>
        <v>25</v>
      </c>
      <c r="C326" s="1">
        <f t="shared" si="36"/>
        <v>299</v>
      </c>
      <c r="D326" s="21">
        <f t="shared" si="30"/>
        <v>1550.821585373666</v>
      </c>
      <c r="E326" s="21">
        <f t="shared" si="31"/>
        <v>10.287345314219198</v>
      </c>
      <c r="F326" s="21">
        <f t="shared" si="35"/>
        <v>1540.5342400594468</v>
      </c>
      <c r="G326" s="22">
        <f t="shared" si="34"/>
        <v>1545.6693542063126</v>
      </c>
      <c r="H326" s="21">
        <f t="shared" si="32"/>
        <v>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>
        <f t="shared" si="33"/>
        <v>25</v>
      </c>
      <c r="C327" s="1">
        <f t="shared" si="36"/>
        <v>300</v>
      </c>
      <c r="D327" s="21">
        <f t="shared" si="30"/>
        <v>1550.8215853870004</v>
      </c>
      <c r="E327" s="21">
        <f t="shared" si="31"/>
        <v>5.152231180687709</v>
      </c>
      <c r="F327" s="21">
        <f t="shared" si="35"/>
        <v>1545.6693542063126</v>
      </c>
      <c r="G327" s="22">
        <f t="shared" si="34"/>
        <v>0</v>
      </c>
      <c r="H327" s="21">
        <f t="shared" si="32"/>
        <v>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 t="str">
        <f t="shared" si="33"/>
        <v> </v>
      </c>
      <c r="C328" s="1" t="str">
        <f t="shared" si="36"/>
        <v> </v>
      </c>
      <c r="D328" s="21" t="str">
        <f t="shared" si="30"/>
        <v> </v>
      </c>
      <c r="E328" s="21" t="str">
        <f t="shared" si="31"/>
        <v> </v>
      </c>
      <c r="F328" s="21" t="str">
        <f t="shared" si="35"/>
        <v> </v>
      </c>
      <c r="G328" s="22" t="str">
        <f t="shared" si="34"/>
        <v> </v>
      </c>
      <c r="H328" s="21" t="str">
        <f t="shared" si="32"/>
        <v> 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 t="str">
        <f t="shared" si="33"/>
        <v> </v>
      </c>
      <c r="C329" s="1" t="str">
        <f t="shared" si="36"/>
        <v> </v>
      </c>
      <c r="D329" s="21" t="str">
        <f t="shared" si="30"/>
        <v> </v>
      </c>
      <c r="E329" s="21" t="str">
        <f t="shared" si="31"/>
        <v> </v>
      </c>
      <c r="F329" s="21" t="str">
        <f t="shared" si="35"/>
        <v> </v>
      </c>
      <c r="G329" s="22" t="str">
        <f t="shared" si="34"/>
        <v> </v>
      </c>
      <c r="H329" s="21" t="str">
        <f t="shared" si="32"/>
        <v> 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 t="str">
        <f t="shared" si="33"/>
        <v> </v>
      </c>
      <c r="C330" s="1" t="str">
        <f t="shared" si="36"/>
        <v> </v>
      </c>
      <c r="D330" s="21" t="str">
        <f t="shared" si="30"/>
        <v> </v>
      </c>
      <c r="E330" s="21" t="str">
        <f t="shared" si="31"/>
        <v> </v>
      </c>
      <c r="F330" s="21" t="str">
        <f t="shared" si="35"/>
        <v> </v>
      </c>
      <c r="G330" s="22" t="str">
        <f t="shared" si="34"/>
        <v> </v>
      </c>
      <c r="H330" s="21" t="str">
        <f t="shared" si="32"/>
        <v> 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 t="str">
        <f t="shared" si="33"/>
        <v> </v>
      </c>
      <c r="C331" s="1" t="str">
        <f t="shared" si="36"/>
        <v> </v>
      </c>
      <c r="D331" s="21" t="str">
        <f t="shared" si="30"/>
        <v> </v>
      </c>
      <c r="E331" s="21" t="str">
        <f t="shared" si="31"/>
        <v> </v>
      </c>
      <c r="F331" s="21" t="str">
        <f t="shared" si="35"/>
        <v> </v>
      </c>
      <c r="G331" s="22" t="str">
        <f t="shared" si="34"/>
        <v> </v>
      </c>
      <c r="H331" s="21" t="str">
        <f t="shared" si="32"/>
        <v> 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 t="str">
        <f t="shared" si="33"/>
        <v> </v>
      </c>
      <c r="C332" s="1" t="str">
        <f t="shared" si="36"/>
        <v> </v>
      </c>
      <c r="D332" s="21" t="str">
        <f t="shared" si="30"/>
        <v> </v>
      </c>
      <c r="E332" s="21" t="str">
        <f t="shared" si="31"/>
        <v> </v>
      </c>
      <c r="F332" s="21" t="str">
        <f t="shared" si="35"/>
        <v> </v>
      </c>
      <c r="G332" s="22" t="str">
        <f t="shared" si="34"/>
        <v> </v>
      </c>
      <c r="H332" s="21" t="str">
        <f t="shared" si="32"/>
        <v> 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 t="str">
        <f t="shared" si="33"/>
        <v> </v>
      </c>
      <c r="C333" s="1" t="str">
        <f t="shared" si="36"/>
        <v> </v>
      </c>
      <c r="D333" s="21" t="str">
        <f t="shared" si="30"/>
        <v> </v>
      </c>
      <c r="E333" s="21" t="str">
        <f t="shared" si="31"/>
        <v> </v>
      </c>
      <c r="F333" s="21" t="str">
        <f t="shared" si="35"/>
        <v> </v>
      </c>
      <c r="G333" s="22" t="str">
        <f t="shared" si="34"/>
        <v> </v>
      </c>
      <c r="H333" s="21" t="str">
        <f t="shared" si="32"/>
        <v> 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 t="str">
        <f t="shared" si="33"/>
        <v> </v>
      </c>
      <c r="C334" s="1" t="str">
        <f t="shared" si="36"/>
        <v> </v>
      </c>
      <c r="D334" s="21" t="str">
        <f t="shared" si="30"/>
        <v> </v>
      </c>
      <c r="E334" s="21" t="str">
        <f t="shared" si="31"/>
        <v> </v>
      </c>
      <c r="F334" s="21" t="str">
        <f t="shared" si="35"/>
        <v> </v>
      </c>
      <c r="G334" s="22" t="str">
        <f t="shared" si="34"/>
        <v> </v>
      </c>
      <c r="H334" s="21" t="str">
        <f t="shared" si="32"/>
        <v> 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 t="str">
        <f t="shared" si="33"/>
        <v> </v>
      </c>
      <c r="C335" s="1" t="str">
        <f t="shared" si="36"/>
        <v> </v>
      </c>
      <c r="D335" s="21" t="str">
        <f t="shared" si="30"/>
        <v> </v>
      </c>
      <c r="E335" s="21" t="str">
        <f t="shared" si="31"/>
        <v> </v>
      </c>
      <c r="F335" s="21" t="str">
        <f t="shared" si="35"/>
        <v> </v>
      </c>
      <c r="G335" s="22" t="str">
        <f t="shared" si="34"/>
        <v> </v>
      </c>
      <c r="H335" s="21" t="str">
        <f t="shared" si="32"/>
        <v> 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 t="str">
        <f t="shared" si="33"/>
        <v> </v>
      </c>
      <c r="C336" s="1" t="str">
        <f t="shared" si="36"/>
        <v> </v>
      </c>
      <c r="D336" s="21" t="str">
        <f t="shared" si="30"/>
        <v> </v>
      </c>
      <c r="E336" s="21" t="str">
        <f t="shared" si="31"/>
        <v> </v>
      </c>
      <c r="F336" s="21" t="str">
        <f t="shared" si="35"/>
        <v> </v>
      </c>
      <c r="G336" s="22" t="str">
        <f t="shared" si="34"/>
        <v> </v>
      </c>
      <c r="H336" s="21" t="str">
        <f t="shared" si="32"/>
        <v> 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 t="str">
        <f t="shared" si="33"/>
        <v> </v>
      </c>
      <c r="C337" s="1" t="str">
        <f t="shared" si="36"/>
        <v> </v>
      </c>
      <c r="D337" s="21" t="str">
        <f t="shared" si="30"/>
        <v> </v>
      </c>
      <c r="E337" s="21" t="str">
        <f t="shared" si="31"/>
        <v> </v>
      </c>
      <c r="F337" s="21" t="str">
        <f t="shared" si="35"/>
        <v> </v>
      </c>
      <c r="G337" s="22" t="str">
        <f t="shared" si="34"/>
        <v> </v>
      </c>
      <c r="H337" s="21" t="str">
        <f t="shared" si="32"/>
        <v> 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 t="str">
        <f t="shared" si="33"/>
        <v> </v>
      </c>
      <c r="C338" s="1" t="str">
        <f t="shared" si="36"/>
        <v> </v>
      </c>
      <c r="D338" s="21" t="str">
        <f t="shared" si="30"/>
        <v> </v>
      </c>
      <c r="E338" s="21" t="str">
        <f t="shared" si="31"/>
        <v> </v>
      </c>
      <c r="F338" s="21" t="str">
        <f t="shared" si="35"/>
        <v> </v>
      </c>
      <c r="G338" s="22" t="str">
        <f t="shared" si="34"/>
        <v> </v>
      </c>
      <c r="H338" s="21" t="str">
        <f t="shared" si="32"/>
        <v> 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 t="str">
        <f t="shared" si="33"/>
        <v> </v>
      </c>
      <c r="C339" s="1" t="str">
        <f t="shared" si="36"/>
        <v> </v>
      </c>
      <c r="D339" s="21" t="str">
        <f t="shared" si="30"/>
        <v> </v>
      </c>
      <c r="E339" s="21" t="str">
        <f t="shared" si="31"/>
        <v> </v>
      </c>
      <c r="F339" s="21" t="str">
        <f t="shared" si="35"/>
        <v> </v>
      </c>
      <c r="G339" s="22" t="str">
        <f t="shared" si="34"/>
        <v> </v>
      </c>
      <c r="H339" s="21" t="str">
        <f t="shared" si="32"/>
        <v> 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 t="str">
        <f t="shared" si="33"/>
        <v> </v>
      </c>
      <c r="C340" s="1" t="str">
        <f t="shared" si="36"/>
        <v> </v>
      </c>
      <c r="D340" s="21" t="str">
        <f t="shared" si="30"/>
        <v> </v>
      </c>
      <c r="E340" s="21" t="str">
        <f t="shared" si="31"/>
        <v> </v>
      </c>
      <c r="F340" s="21" t="str">
        <f t="shared" si="35"/>
        <v> </v>
      </c>
      <c r="G340" s="22" t="str">
        <f t="shared" si="34"/>
        <v> </v>
      </c>
      <c r="H340" s="21" t="str">
        <f t="shared" si="32"/>
        <v> 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 t="str">
        <f t="shared" si="33"/>
        <v> </v>
      </c>
      <c r="C341" s="1" t="str">
        <f t="shared" si="36"/>
        <v> </v>
      </c>
      <c r="D341" s="21" t="str">
        <f t="shared" si="30"/>
        <v> </v>
      </c>
      <c r="E341" s="21" t="str">
        <f t="shared" si="31"/>
        <v> </v>
      </c>
      <c r="F341" s="21" t="str">
        <f t="shared" si="35"/>
        <v> </v>
      </c>
      <c r="G341" s="22" t="str">
        <f t="shared" si="34"/>
        <v> </v>
      </c>
      <c r="H341" s="21" t="str">
        <f t="shared" si="32"/>
        <v> 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 t="str">
        <f t="shared" si="33"/>
        <v> </v>
      </c>
      <c r="C342" s="1" t="str">
        <f t="shared" si="36"/>
        <v> </v>
      </c>
      <c r="D342" s="21" t="str">
        <f t="shared" si="30"/>
        <v> </v>
      </c>
      <c r="E342" s="21" t="str">
        <f t="shared" si="31"/>
        <v> </v>
      </c>
      <c r="F342" s="21" t="str">
        <f t="shared" si="35"/>
        <v> </v>
      </c>
      <c r="G342" s="22" t="str">
        <f t="shared" si="34"/>
        <v> </v>
      </c>
      <c r="H342" s="21" t="str">
        <f t="shared" si="32"/>
        <v> 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 t="str">
        <f t="shared" si="33"/>
        <v> </v>
      </c>
      <c r="C343" s="1" t="str">
        <f t="shared" si="36"/>
        <v> </v>
      </c>
      <c r="D343" s="21" t="str">
        <f t="shared" si="30"/>
        <v> </v>
      </c>
      <c r="E343" s="21" t="str">
        <f t="shared" si="31"/>
        <v> </v>
      </c>
      <c r="F343" s="21" t="str">
        <f t="shared" si="35"/>
        <v> </v>
      </c>
      <c r="G343" s="22" t="str">
        <f t="shared" si="34"/>
        <v> </v>
      </c>
      <c r="H343" s="21" t="str">
        <f t="shared" si="32"/>
        <v> 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 t="str">
        <f t="shared" si="33"/>
        <v> </v>
      </c>
      <c r="C344" s="1" t="str">
        <f t="shared" si="36"/>
        <v> </v>
      </c>
      <c r="D344" s="21" t="str">
        <f t="shared" si="30"/>
        <v> </v>
      </c>
      <c r="E344" s="21" t="str">
        <f t="shared" si="31"/>
        <v> </v>
      </c>
      <c r="F344" s="21" t="str">
        <f t="shared" si="35"/>
        <v> </v>
      </c>
      <c r="G344" s="22" t="str">
        <f t="shared" si="34"/>
        <v> </v>
      </c>
      <c r="H344" s="21" t="str">
        <f t="shared" si="32"/>
        <v> 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 t="str">
        <f t="shared" si="33"/>
        <v> </v>
      </c>
      <c r="C345" s="1" t="str">
        <f t="shared" si="36"/>
        <v> </v>
      </c>
      <c r="D345" s="21" t="str">
        <f t="shared" si="30"/>
        <v> </v>
      </c>
      <c r="E345" s="21" t="str">
        <f t="shared" si="31"/>
        <v> </v>
      </c>
      <c r="F345" s="21" t="str">
        <f t="shared" si="35"/>
        <v> </v>
      </c>
      <c r="G345" s="22" t="str">
        <f t="shared" si="34"/>
        <v> </v>
      </c>
      <c r="H345" s="21" t="str">
        <f t="shared" si="32"/>
        <v> 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 t="str">
        <f t="shared" si="33"/>
        <v> </v>
      </c>
      <c r="C346" s="1" t="str">
        <f t="shared" si="36"/>
        <v> </v>
      </c>
      <c r="D346" s="21" t="str">
        <f t="shared" si="30"/>
        <v> </v>
      </c>
      <c r="E346" s="21" t="str">
        <f t="shared" si="31"/>
        <v> </v>
      </c>
      <c r="F346" s="21" t="str">
        <f t="shared" si="35"/>
        <v> </v>
      </c>
      <c r="G346" s="22" t="str">
        <f t="shared" si="34"/>
        <v> </v>
      </c>
      <c r="H346" s="21" t="str">
        <f t="shared" si="32"/>
        <v> 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 t="str">
        <f t="shared" si="33"/>
        <v> </v>
      </c>
      <c r="C347" s="1" t="str">
        <f t="shared" si="36"/>
        <v> </v>
      </c>
      <c r="D347" s="21" t="str">
        <f t="shared" si="30"/>
        <v> </v>
      </c>
      <c r="E347" s="21" t="str">
        <f t="shared" si="31"/>
        <v> </v>
      </c>
      <c r="F347" s="21" t="str">
        <f t="shared" si="35"/>
        <v> </v>
      </c>
      <c r="G347" s="22" t="str">
        <f t="shared" si="34"/>
        <v> </v>
      </c>
      <c r="H347" s="21" t="str">
        <f t="shared" si="32"/>
        <v> 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 t="str">
        <f t="shared" si="33"/>
        <v> </v>
      </c>
      <c r="C348" s="1" t="str">
        <f t="shared" si="36"/>
        <v> </v>
      </c>
      <c r="D348" s="21" t="str">
        <f aca="true" t="shared" si="37" ref="D348:D411">IF(C348&lt;&gt;" ",IF(G347&lt;D347,G347+E348,PMT($E$11,($E$13),-$E$6))," ")</f>
        <v> </v>
      </c>
      <c r="E348" s="21" t="str">
        <f aca="true" t="shared" si="38" ref="E348:E411">IF(C348&lt;&gt;" ",G347*$E$11," ")</f>
        <v> </v>
      </c>
      <c r="F348" s="21" t="str">
        <f t="shared" si="35"/>
        <v> </v>
      </c>
      <c r="G348" s="22" t="str">
        <f t="shared" si="34"/>
        <v> </v>
      </c>
      <c r="H348" s="21" t="str">
        <f aca="true" t="shared" si="39" ref="H348:H411">IF(C348&lt;&gt;" ",IF(AND($E$19=B348,$E$20=C348-(B348-1)*12),$E$18,0)," ")</f>
        <v> 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 t="str">
        <f aca="true" t="shared" si="40" ref="B349:B412">IF(C349&lt;&gt;" ",INT(C348/12)+1," ")</f>
        <v> </v>
      </c>
      <c r="C349" s="1" t="str">
        <f t="shared" si="36"/>
        <v> </v>
      </c>
      <c r="D349" s="21" t="str">
        <f t="shared" si="37"/>
        <v> </v>
      </c>
      <c r="E349" s="21" t="str">
        <f t="shared" si="38"/>
        <v> </v>
      </c>
      <c r="F349" s="21" t="str">
        <f t="shared" si="35"/>
        <v> </v>
      </c>
      <c r="G349" s="22" t="str">
        <f aca="true" t="shared" si="41" ref="G349:G412">IF(C349&lt;&gt;" ",G348-F349," ")</f>
        <v> </v>
      </c>
      <c r="H349" s="21" t="str">
        <f t="shared" si="39"/>
        <v> 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 t="str">
        <f t="shared" si="40"/>
        <v> </v>
      </c>
      <c r="C350" s="1" t="str">
        <f t="shared" si="36"/>
        <v> </v>
      </c>
      <c r="D350" s="21" t="str">
        <f t="shared" si="37"/>
        <v> </v>
      </c>
      <c r="E350" s="21" t="str">
        <f t="shared" si="38"/>
        <v> </v>
      </c>
      <c r="F350" s="21" t="str">
        <f t="shared" si="35"/>
        <v> </v>
      </c>
      <c r="G350" s="22" t="str">
        <f t="shared" si="41"/>
        <v> </v>
      </c>
      <c r="H350" s="21" t="str">
        <f t="shared" si="39"/>
        <v> 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 t="str">
        <f t="shared" si="40"/>
        <v> </v>
      </c>
      <c r="C351" s="1" t="str">
        <f t="shared" si="36"/>
        <v> </v>
      </c>
      <c r="D351" s="21" t="str">
        <f t="shared" si="37"/>
        <v> </v>
      </c>
      <c r="E351" s="21" t="str">
        <f t="shared" si="38"/>
        <v> </v>
      </c>
      <c r="F351" s="21" t="str">
        <f t="shared" si="35"/>
        <v> </v>
      </c>
      <c r="G351" s="22" t="str">
        <f t="shared" si="41"/>
        <v> </v>
      </c>
      <c r="H351" s="21" t="str">
        <f t="shared" si="39"/>
        <v> 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 t="str">
        <f t="shared" si="40"/>
        <v> </v>
      </c>
      <c r="C352" s="1" t="str">
        <f t="shared" si="36"/>
        <v> </v>
      </c>
      <c r="D352" s="21" t="str">
        <f t="shared" si="37"/>
        <v> </v>
      </c>
      <c r="E352" s="21" t="str">
        <f t="shared" si="38"/>
        <v> </v>
      </c>
      <c r="F352" s="21" t="str">
        <f t="shared" si="35"/>
        <v> </v>
      </c>
      <c r="G352" s="22" t="str">
        <f t="shared" si="41"/>
        <v> </v>
      </c>
      <c r="H352" s="21" t="str">
        <f t="shared" si="39"/>
        <v> 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 t="str">
        <f t="shared" si="40"/>
        <v> </v>
      </c>
      <c r="C353" s="1" t="str">
        <f t="shared" si="36"/>
        <v> </v>
      </c>
      <c r="D353" s="21" t="str">
        <f t="shared" si="37"/>
        <v> </v>
      </c>
      <c r="E353" s="21" t="str">
        <f t="shared" si="38"/>
        <v> </v>
      </c>
      <c r="F353" s="21" t="str">
        <f t="shared" si="35"/>
        <v> </v>
      </c>
      <c r="G353" s="22" t="str">
        <f t="shared" si="41"/>
        <v> </v>
      </c>
      <c r="H353" s="21" t="str">
        <f t="shared" si="39"/>
        <v> 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 t="str">
        <f t="shared" si="40"/>
        <v> </v>
      </c>
      <c r="C354" s="1" t="str">
        <f t="shared" si="36"/>
        <v> </v>
      </c>
      <c r="D354" s="21" t="str">
        <f t="shared" si="37"/>
        <v> </v>
      </c>
      <c r="E354" s="21" t="str">
        <f t="shared" si="38"/>
        <v> </v>
      </c>
      <c r="F354" s="21" t="str">
        <f t="shared" si="35"/>
        <v> </v>
      </c>
      <c r="G354" s="22" t="str">
        <f t="shared" si="41"/>
        <v> </v>
      </c>
      <c r="H354" s="21" t="str">
        <f t="shared" si="39"/>
        <v> 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 t="str">
        <f t="shared" si="40"/>
        <v> </v>
      </c>
      <c r="C355" s="1" t="str">
        <f t="shared" si="36"/>
        <v> </v>
      </c>
      <c r="D355" s="21" t="str">
        <f t="shared" si="37"/>
        <v> </v>
      </c>
      <c r="E355" s="21" t="str">
        <f t="shared" si="38"/>
        <v> </v>
      </c>
      <c r="F355" s="21" t="str">
        <f t="shared" si="35"/>
        <v> </v>
      </c>
      <c r="G355" s="22" t="str">
        <f t="shared" si="41"/>
        <v> </v>
      </c>
      <c r="H355" s="21" t="str">
        <f t="shared" si="39"/>
        <v> 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 t="str">
        <f t="shared" si="40"/>
        <v> </v>
      </c>
      <c r="C356" s="1" t="str">
        <f t="shared" si="36"/>
        <v> </v>
      </c>
      <c r="D356" s="21" t="str">
        <f t="shared" si="37"/>
        <v> </v>
      </c>
      <c r="E356" s="21" t="str">
        <f t="shared" si="38"/>
        <v> </v>
      </c>
      <c r="F356" s="21" t="str">
        <f t="shared" si="35"/>
        <v> </v>
      </c>
      <c r="G356" s="22" t="str">
        <f t="shared" si="41"/>
        <v> </v>
      </c>
      <c r="H356" s="21" t="str">
        <f t="shared" si="39"/>
        <v> 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 t="str">
        <f t="shared" si="40"/>
        <v> </v>
      </c>
      <c r="C357" s="1" t="str">
        <f t="shared" si="36"/>
        <v> </v>
      </c>
      <c r="D357" s="21" t="str">
        <f t="shared" si="37"/>
        <v> </v>
      </c>
      <c r="E357" s="21" t="str">
        <f t="shared" si="38"/>
        <v> </v>
      </c>
      <c r="F357" s="21" t="str">
        <f t="shared" si="35"/>
        <v> </v>
      </c>
      <c r="G357" s="22" t="str">
        <f t="shared" si="41"/>
        <v> </v>
      </c>
      <c r="H357" s="21" t="str">
        <f t="shared" si="39"/>
        <v> 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 t="str">
        <f t="shared" si="40"/>
        <v> </v>
      </c>
      <c r="C358" s="1" t="str">
        <f t="shared" si="36"/>
        <v> </v>
      </c>
      <c r="D358" s="21" t="str">
        <f t="shared" si="37"/>
        <v> </v>
      </c>
      <c r="E358" s="21" t="str">
        <f t="shared" si="38"/>
        <v> </v>
      </c>
      <c r="F358" s="21" t="str">
        <f t="shared" si="35"/>
        <v> </v>
      </c>
      <c r="G358" s="22" t="str">
        <f t="shared" si="41"/>
        <v> </v>
      </c>
      <c r="H358" s="21" t="str">
        <f t="shared" si="39"/>
        <v> 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 t="str">
        <f t="shared" si="40"/>
        <v> </v>
      </c>
      <c r="C359" s="1" t="str">
        <f t="shared" si="36"/>
        <v> </v>
      </c>
      <c r="D359" s="21" t="str">
        <f t="shared" si="37"/>
        <v> </v>
      </c>
      <c r="E359" s="21" t="str">
        <f t="shared" si="38"/>
        <v> </v>
      </c>
      <c r="F359" s="21" t="str">
        <f t="shared" si="35"/>
        <v> </v>
      </c>
      <c r="G359" s="22" t="str">
        <f t="shared" si="41"/>
        <v> </v>
      </c>
      <c r="H359" s="21" t="str">
        <f t="shared" si="39"/>
        <v> 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 t="str">
        <f t="shared" si="40"/>
        <v> </v>
      </c>
      <c r="C360" s="1" t="str">
        <f t="shared" si="36"/>
        <v> </v>
      </c>
      <c r="D360" s="21" t="str">
        <f t="shared" si="37"/>
        <v> </v>
      </c>
      <c r="E360" s="21" t="str">
        <f t="shared" si="38"/>
        <v> </v>
      </c>
      <c r="F360" s="21" t="str">
        <f t="shared" si="35"/>
        <v> </v>
      </c>
      <c r="G360" s="22" t="str">
        <f t="shared" si="41"/>
        <v> </v>
      </c>
      <c r="H360" s="21" t="str">
        <f t="shared" si="39"/>
        <v> 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 t="str">
        <f t="shared" si="40"/>
        <v> </v>
      </c>
      <c r="C361" s="1" t="str">
        <f t="shared" si="36"/>
        <v> </v>
      </c>
      <c r="D361" s="21" t="str">
        <f t="shared" si="37"/>
        <v> </v>
      </c>
      <c r="E361" s="21" t="str">
        <f t="shared" si="38"/>
        <v> </v>
      </c>
      <c r="F361" s="21" t="str">
        <f t="shared" si="35"/>
        <v> </v>
      </c>
      <c r="G361" s="22" t="str">
        <f t="shared" si="41"/>
        <v> </v>
      </c>
      <c r="H361" s="21" t="str">
        <f t="shared" si="39"/>
        <v> 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 t="str">
        <f t="shared" si="40"/>
        <v> </v>
      </c>
      <c r="C362" s="1" t="str">
        <f t="shared" si="36"/>
        <v> </v>
      </c>
      <c r="D362" s="21" t="str">
        <f t="shared" si="37"/>
        <v> </v>
      </c>
      <c r="E362" s="21" t="str">
        <f t="shared" si="38"/>
        <v> </v>
      </c>
      <c r="F362" s="21" t="str">
        <f t="shared" si="35"/>
        <v> </v>
      </c>
      <c r="G362" s="22" t="str">
        <f t="shared" si="41"/>
        <v> </v>
      </c>
      <c r="H362" s="21" t="str">
        <f t="shared" si="39"/>
        <v> 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 t="str">
        <f t="shared" si="40"/>
        <v> </v>
      </c>
      <c r="C363" s="1" t="str">
        <f t="shared" si="36"/>
        <v> </v>
      </c>
      <c r="D363" s="21" t="str">
        <f t="shared" si="37"/>
        <v> </v>
      </c>
      <c r="E363" s="21" t="str">
        <f t="shared" si="38"/>
        <v> </v>
      </c>
      <c r="F363" s="21" t="str">
        <f aca="true" t="shared" si="42" ref="F363:F426">IF(C363&lt;&gt;" ",D363-E363+H363," ")</f>
        <v> </v>
      </c>
      <c r="G363" s="22" t="str">
        <f t="shared" si="41"/>
        <v> </v>
      </c>
      <c r="H363" s="21" t="str">
        <f t="shared" si="39"/>
        <v> 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 t="str">
        <f t="shared" si="40"/>
        <v> </v>
      </c>
      <c r="C364" s="1" t="str">
        <f t="shared" si="36"/>
        <v> </v>
      </c>
      <c r="D364" s="21" t="str">
        <f t="shared" si="37"/>
        <v> </v>
      </c>
      <c r="E364" s="21" t="str">
        <f t="shared" si="38"/>
        <v> </v>
      </c>
      <c r="F364" s="21" t="str">
        <f t="shared" si="42"/>
        <v> </v>
      </c>
      <c r="G364" s="22" t="str">
        <f t="shared" si="41"/>
        <v> </v>
      </c>
      <c r="H364" s="21" t="str">
        <f t="shared" si="39"/>
        <v> 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 t="str">
        <f t="shared" si="40"/>
        <v> </v>
      </c>
      <c r="C365" s="1" t="str">
        <f t="shared" si="36"/>
        <v> </v>
      </c>
      <c r="D365" s="21" t="str">
        <f t="shared" si="37"/>
        <v> </v>
      </c>
      <c r="E365" s="21" t="str">
        <f t="shared" si="38"/>
        <v> </v>
      </c>
      <c r="F365" s="21" t="str">
        <f t="shared" si="42"/>
        <v> </v>
      </c>
      <c r="G365" s="22" t="str">
        <f t="shared" si="41"/>
        <v> </v>
      </c>
      <c r="H365" s="21" t="str">
        <f t="shared" si="39"/>
        <v> 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 t="str">
        <f t="shared" si="40"/>
        <v> </v>
      </c>
      <c r="C366" s="1" t="str">
        <f aca="true" t="shared" si="43" ref="C366:C429">IF(CODE(C365)=32," ",IF(AND(C365+1&lt;=$E$13,G365&gt;0),+C365+1," "))</f>
        <v> </v>
      </c>
      <c r="D366" s="21" t="str">
        <f t="shared" si="37"/>
        <v> </v>
      </c>
      <c r="E366" s="21" t="str">
        <f t="shared" si="38"/>
        <v> </v>
      </c>
      <c r="F366" s="21" t="str">
        <f t="shared" si="42"/>
        <v> </v>
      </c>
      <c r="G366" s="22" t="str">
        <f t="shared" si="41"/>
        <v> </v>
      </c>
      <c r="H366" s="21" t="str">
        <f t="shared" si="39"/>
        <v> 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 t="str">
        <f t="shared" si="40"/>
        <v> </v>
      </c>
      <c r="C367" s="1" t="str">
        <f t="shared" si="43"/>
        <v> </v>
      </c>
      <c r="D367" s="21" t="str">
        <f t="shared" si="37"/>
        <v> </v>
      </c>
      <c r="E367" s="21" t="str">
        <f t="shared" si="38"/>
        <v> </v>
      </c>
      <c r="F367" s="21" t="str">
        <f t="shared" si="42"/>
        <v> </v>
      </c>
      <c r="G367" s="22" t="str">
        <f t="shared" si="41"/>
        <v> </v>
      </c>
      <c r="H367" s="21" t="str">
        <f t="shared" si="39"/>
        <v> 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 t="str">
        <f t="shared" si="40"/>
        <v> </v>
      </c>
      <c r="C368" s="1" t="str">
        <f t="shared" si="43"/>
        <v> </v>
      </c>
      <c r="D368" s="21" t="str">
        <f t="shared" si="37"/>
        <v> </v>
      </c>
      <c r="E368" s="21" t="str">
        <f t="shared" si="38"/>
        <v> </v>
      </c>
      <c r="F368" s="21" t="str">
        <f t="shared" si="42"/>
        <v> </v>
      </c>
      <c r="G368" s="22" t="str">
        <f t="shared" si="41"/>
        <v> </v>
      </c>
      <c r="H368" s="21" t="str">
        <f t="shared" si="39"/>
        <v> 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 t="str">
        <f t="shared" si="40"/>
        <v> </v>
      </c>
      <c r="C369" s="1" t="str">
        <f t="shared" si="43"/>
        <v> </v>
      </c>
      <c r="D369" s="21" t="str">
        <f t="shared" si="37"/>
        <v> </v>
      </c>
      <c r="E369" s="21" t="str">
        <f t="shared" si="38"/>
        <v> </v>
      </c>
      <c r="F369" s="21" t="str">
        <f t="shared" si="42"/>
        <v> </v>
      </c>
      <c r="G369" s="22" t="str">
        <f t="shared" si="41"/>
        <v> </v>
      </c>
      <c r="H369" s="21" t="str">
        <f t="shared" si="39"/>
        <v> 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 t="str">
        <f t="shared" si="40"/>
        <v> </v>
      </c>
      <c r="C370" s="1" t="str">
        <f t="shared" si="43"/>
        <v> </v>
      </c>
      <c r="D370" s="21" t="str">
        <f t="shared" si="37"/>
        <v> </v>
      </c>
      <c r="E370" s="21" t="str">
        <f t="shared" si="38"/>
        <v> </v>
      </c>
      <c r="F370" s="21" t="str">
        <f t="shared" si="42"/>
        <v> </v>
      </c>
      <c r="G370" s="22" t="str">
        <f t="shared" si="41"/>
        <v> </v>
      </c>
      <c r="H370" s="21" t="str">
        <f t="shared" si="39"/>
        <v> 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 t="str">
        <f t="shared" si="40"/>
        <v> </v>
      </c>
      <c r="C371" s="1" t="str">
        <f t="shared" si="43"/>
        <v> </v>
      </c>
      <c r="D371" s="21" t="str">
        <f t="shared" si="37"/>
        <v> </v>
      </c>
      <c r="E371" s="21" t="str">
        <f t="shared" si="38"/>
        <v> </v>
      </c>
      <c r="F371" s="21" t="str">
        <f t="shared" si="42"/>
        <v> </v>
      </c>
      <c r="G371" s="22" t="str">
        <f t="shared" si="41"/>
        <v> </v>
      </c>
      <c r="H371" s="21" t="str">
        <f t="shared" si="39"/>
        <v> 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 t="str">
        <f t="shared" si="40"/>
        <v> </v>
      </c>
      <c r="C372" s="1" t="str">
        <f t="shared" si="43"/>
        <v> </v>
      </c>
      <c r="D372" s="21" t="str">
        <f t="shared" si="37"/>
        <v> </v>
      </c>
      <c r="E372" s="21" t="str">
        <f t="shared" si="38"/>
        <v> </v>
      </c>
      <c r="F372" s="21" t="str">
        <f t="shared" si="42"/>
        <v> </v>
      </c>
      <c r="G372" s="22" t="str">
        <f t="shared" si="41"/>
        <v> </v>
      </c>
      <c r="H372" s="21" t="str">
        <f t="shared" si="39"/>
        <v> 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 t="str">
        <f t="shared" si="40"/>
        <v> </v>
      </c>
      <c r="C373" s="1" t="str">
        <f t="shared" si="43"/>
        <v> </v>
      </c>
      <c r="D373" s="21" t="str">
        <f t="shared" si="37"/>
        <v> </v>
      </c>
      <c r="E373" s="21" t="str">
        <f t="shared" si="38"/>
        <v> </v>
      </c>
      <c r="F373" s="21" t="str">
        <f t="shared" si="42"/>
        <v> </v>
      </c>
      <c r="G373" s="22" t="str">
        <f t="shared" si="41"/>
        <v> </v>
      </c>
      <c r="H373" s="21" t="str">
        <f t="shared" si="39"/>
        <v> 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 t="str">
        <f t="shared" si="40"/>
        <v> </v>
      </c>
      <c r="C374" s="1" t="str">
        <f t="shared" si="43"/>
        <v> </v>
      </c>
      <c r="D374" s="21" t="str">
        <f t="shared" si="37"/>
        <v> </v>
      </c>
      <c r="E374" s="21" t="str">
        <f t="shared" si="38"/>
        <v> </v>
      </c>
      <c r="F374" s="21" t="str">
        <f t="shared" si="42"/>
        <v> </v>
      </c>
      <c r="G374" s="22" t="str">
        <f t="shared" si="41"/>
        <v> </v>
      </c>
      <c r="H374" s="21" t="str">
        <f t="shared" si="39"/>
        <v> 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 t="str">
        <f t="shared" si="40"/>
        <v> </v>
      </c>
      <c r="C375" s="1" t="str">
        <f t="shared" si="43"/>
        <v> </v>
      </c>
      <c r="D375" s="21" t="str">
        <f t="shared" si="37"/>
        <v> </v>
      </c>
      <c r="E375" s="21" t="str">
        <f t="shared" si="38"/>
        <v> </v>
      </c>
      <c r="F375" s="21" t="str">
        <f t="shared" si="42"/>
        <v> </v>
      </c>
      <c r="G375" s="22" t="str">
        <f t="shared" si="41"/>
        <v> </v>
      </c>
      <c r="H375" s="21" t="str">
        <f t="shared" si="39"/>
        <v> 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 t="str">
        <f t="shared" si="40"/>
        <v> </v>
      </c>
      <c r="C376" s="1" t="str">
        <f t="shared" si="43"/>
        <v> </v>
      </c>
      <c r="D376" s="21" t="str">
        <f t="shared" si="37"/>
        <v> </v>
      </c>
      <c r="E376" s="21" t="str">
        <f t="shared" si="38"/>
        <v> </v>
      </c>
      <c r="F376" s="21" t="str">
        <f t="shared" si="42"/>
        <v> </v>
      </c>
      <c r="G376" s="22" t="str">
        <f t="shared" si="41"/>
        <v> </v>
      </c>
      <c r="H376" s="21" t="str">
        <f t="shared" si="39"/>
        <v> 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 t="str">
        <f t="shared" si="40"/>
        <v> </v>
      </c>
      <c r="C377" s="1" t="str">
        <f t="shared" si="43"/>
        <v> </v>
      </c>
      <c r="D377" s="21" t="str">
        <f t="shared" si="37"/>
        <v> </v>
      </c>
      <c r="E377" s="21" t="str">
        <f t="shared" si="38"/>
        <v> </v>
      </c>
      <c r="F377" s="21" t="str">
        <f t="shared" si="42"/>
        <v> </v>
      </c>
      <c r="G377" s="22" t="str">
        <f t="shared" si="41"/>
        <v> </v>
      </c>
      <c r="H377" s="21" t="str">
        <f t="shared" si="39"/>
        <v> 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 t="str">
        <f t="shared" si="40"/>
        <v> </v>
      </c>
      <c r="C378" s="1" t="str">
        <f t="shared" si="43"/>
        <v> </v>
      </c>
      <c r="D378" s="21" t="str">
        <f t="shared" si="37"/>
        <v> </v>
      </c>
      <c r="E378" s="21" t="str">
        <f t="shared" si="38"/>
        <v> </v>
      </c>
      <c r="F378" s="21" t="str">
        <f t="shared" si="42"/>
        <v> </v>
      </c>
      <c r="G378" s="22" t="str">
        <f t="shared" si="41"/>
        <v> </v>
      </c>
      <c r="H378" s="21" t="str">
        <f t="shared" si="39"/>
        <v> 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 t="str">
        <f t="shared" si="40"/>
        <v> </v>
      </c>
      <c r="C379" s="1" t="str">
        <f t="shared" si="43"/>
        <v> </v>
      </c>
      <c r="D379" s="21" t="str">
        <f t="shared" si="37"/>
        <v> </v>
      </c>
      <c r="E379" s="21" t="str">
        <f t="shared" si="38"/>
        <v> </v>
      </c>
      <c r="F379" s="21" t="str">
        <f t="shared" si="42"/>
        <v> </v>
      </c>
      <c r="G379" s="22" t="str">
        <f t="shared" si="41"/>
        <v> </v>
      </c>
      <c r="H379" s="21" t="str">
        <f t="shared" si="39"/>
        <v> 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 t="str">
        <f t="shared" si="40"/>
        <v> </v>
      </c>
      <c r="C380" s="1" t="str">
        <f t="shared" si="43"/>
        <v> </v>
      </c>
      <c r="D380" s="21" t="str">
        <f t="shared" si="37"/>
        <v> </v>
      </c>
      <c r="E380" s="21" t="str">
        <f t="shared" si="38"/>
        <v> </v>
      </c>
      <c r="F380" s="21" t="str">
        <f t="shared" si="42"/>
        <v> </v>
      </c>
      <c r="G380" s="22" t="str">
        <f t="shared" si="41"/>
        <v> </v>
      </c>
      <c r="H380" s="21" t="str">
        <f t="shared" si="39"/>
        <v> 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 t="str">
        <f t="shared" si="40"/>
        <v> </v>
      </c>
      <c r="C381" s="1" t="str">
        <f t="shared" si="43"/>
        <v> </v>
      </c>
      <c r="D381" s="21" t="str">
        <f t="shared" si="37"/>
        <v> </v>
      </c>
      <c r="E381" s="21" t="str">
        <f t="shared" si="38"/>
        <v> </v>
      </c>
      <c r="F381" s="21" t="str">
        <f t="shared" si="42"/>
        <v> </v>
      </c>
      <c r="G381" s="22" t="str">
        <f t="shared" si="41"/>
        <v> </v>
      </c>
      <c r="H381" s="21" t="str">
        <f t="shared" si="39"/>
        <v> 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 t="str">
        <f t="shared" si="40"/>
        <v> </v>
      </c>
      <c r="C382" s="1" t="str">
        <f t="shared" si="43"/>
        <v> </v>
      </c>
      <c r="D382" s="21" t="str">
        <f t="shared" si="37"/>
        <v> </v>
      </c>
      <c r="E382" s="21" t="str">
        <f t="shared" si="38"/>
        <v> </v>
      </c>
      <c r="F382" s="21" t="str">
        <f t="shared" si="42"/>
        <v> </v>
      </c>
      <c r="G382" s="22" t="str">
        <f t="shared" si="41"/>
        <v> </v>
      </c>
      <c r="H382" s="21" t="str">
        <f t="shared" si="39"/>
        <v> 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 t="str">
        <f t="shared" si="40"/>
        <v> </v>
      </c>
      <c r="C383" s="1" t="str">
        <f t="shared" si="43"/>
        <v> </v>
      </c>
      <c r="D383" s="21" t="str">
        <f t="shared" si="37"/>
        <v> </v>
      </c>
      <c r="E383" s="21" t="str">
        <f t="shared" si="38"/>
        <v> </v>
      </c>
      <c r="F383" s="21" t="str">
        <f t="shared" si="42"/>
        <v> </v>
      </c>
      <c r="G383" s="22" t="str">
        <f t="shared" si="41"/>
        <v> </v>
      </c>
      <c r="H383" s="21" t="str">
        <f t="shared" si="39"/>
        <v> 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 t="str">
        <f t="shared" si="40"/>
        <v> </v>
      </c>
      <c r="C384" s="1" t="str">
        <f t="shared" si="43"/>
        <v> </v>
      </c>
      <c r="D384" s="21" t="str">
        <f t="shared" si="37"/>
        <v> </v>
      </c>
      <c r="E384" s="21" t="str">
        <f t="shared" si="38"/>
        <v> </v>
      </c>
      <c r="F384" s="21" t="str">
        <f t="shared" si="42"/>
        <v> </v>
      </c>
      <c r="G384" s="22" t="str">
        <f t="shared" si="41"/>
        <v> </v>
      </c>
      <c r="H384" s="21" t="str">
        <f t="shared" si="39"/>
        <v> 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 t="str">
        <f t="shared" si="40"/>
        <v> </v>
      </c>
      <c r="C385" s="1" t="str">
        <f t="shared" si="43"/>
        <v> </v>
      </c>
      <c r="D385" s="21" t="str">
        <f t="shared" si="37"/>
        <v> </v>
      </c>
      <c r="E385" s="21" t="str">
        <f t="shared" si="38"/>
        <v> </v>
      </c>
      <c r="F385" s="21" t="str">
        <f t="shared" si="42"/>
        <v> </v>
      </c>
      <c r="G385" s="22" t="str">
        <f t="shared" si="41"/>
        <v> </v>
      </c>
      <c r="H385" s="21" t="str">
        <f t="shared" si="39"/>
        <v> 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 t="str">
        <f t="shared" si="40"/>
        <v> </v>
      </c>
      <c r="C386" s="1" t="str">
        <f t="shared" si="43"/>
        <v> </v>
      </c>
      <c r="D386" s="21" t="str">
        <f t="shared" si="37"/>
        <v> </v>
      </c>
      <c r="E386" s="21" t="str">
        <f t="shared" si="38"/>
        <v> </v>
      </c>
      <c r="F386" s="21" t="str">
        <f t="shared" si="42"/>
        <v> </v>
      </c>
      <c r="G386" s="22" t="str">
        <f t="shared" si="41"/>
        <v> </v>
      </c>
      <c r="H386" s="21" t="str">
        <f t="shared" si="39"/>
        <v> 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 t="str">
        <f t="shared" si="40"/>
        <v> </v>
      </c>
      <c r="C387" s="1" t="str">
        <f t="shared" si="43"/>
        <v> </v>
      </c>
      <c r="D387" s="21" t="str">
        <f t="shared" si="37"/>
        <v> </v>
      </c>
      <c r="E387" s="21" t="str">
        <f t="shared" si="38"/>
        <v> </v>
      </c>
      <c r="F387" s="21" t="str">
        <f t="shared" si="42"/>
        <v> </v>
      </c>
      <c r="G387" s="22" t="str">
        <f t="shared" si="41"/>
        <v> </v>
      </c>
      <c r="H387" s="21" t="str">
        <f t="shared" si="39"/>
        <v> 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40"/>
        <v> </v>
      </c>
      <c r="C388" s="1" t="str">
        <f t="shared" si="43"/>
        <v> </v>
      </c>
      <c r="D388" s="21" t="str">
        <f t="shared" si="37"/>
        <v> </v>
      </c>
      <c r="E388" s="21" t="str">
        <f t="shared" si="38"/>
        <v> </v>
      </c>
      <c r="F388" s="21" t="str">
        <f t="shared" si="42"/>
        <v> </v>
      </c>
      <c r="G388" s="22" t="str">
        <f t="shared" si="41"/>
        <v> </v>
      </c>
      <c r="H388" s="21" t="str">
        <f t="shared" si="39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40"/>
        <v> </v>
      </c>
      <c r="C389" s="1" t="str">
        <f t="shared" si="43"/>
        <v> </v>
      </c>
      <c r="D389" s="21" t="str">
        <f t="shared" si="37"/>
        <v> </v>
      </c>
      <c r="E389" s="21" t="str">
        <f t="shared" si="38"/>
        <v> </v>
      </c>
      <c r="F389" s="21" t="str">
        <f t="shared" si="42"/>
        <v> </v>
      </c>
      <c r="G389" s="22" t="str">
        <f t="shared" si="41"/>
        <v> </v>
      </c>
      <c r="H389" s="21" t="str">
        <f t="shared" si="39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40"/>
        <v> </v>
      </c>
      <c r="C390" s="1" t="str">
        <f t="shared" si="43"/>
        <v> </v>
      </c>
      <c r="D390" s="21" t="str">
        <f t="shared" si="37"/>
        <v> </v>
      </c>
      <c r="E390" s="21" t="str">
        <f t="shared" si="38"/>
        <v> </v>
      </c>
      <c r="F390" s="21" t="str">
        <f t="shared" si="42"/>
        <v> </v>
      </c>
      <c r="G390" s="22" t="str">
        <f t="shared" si="41"/>
        <v> </v>
      </c>
      <c r="H390" s="21" t="str">
        <f t="shared" si="39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40"/>
        <v> </v>
      </c>
      <c r="C391" s="1" t="str">
        <f t="shared" si="43"/>
        <v> </v>
      </c>
      <c r="D391" s="21" t="str">
        <f t="shared" si="37"/>
        <v> </v>
      </c>
      <c r="E391" s="21" t="str">
        <f t="shared" si="38"/>
        <v> </v>
      </c>
      <c r="F391" s="21" t="str">
        <f t="shared" si="42"/>
        <v> </v>
      </c>
      <c r="G391" s="22" t="str">
        <f t="shared" si="41"/>
        <v> </v>
      </c>
      <c r="H391" s="21" t="str">
        <f t="shared" si="39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40"/>
        <v> </v>
      </c>
      <c r="C392" s="1" t="str">
        <f t="shared" si="43"/>
        <v> </v>
      </c>
      <c r="D392" s="21" t="str">
        <f t="shared" si="37"/>
        <v> </v>
      </c>
      <c r="E392" s="21" t="str">
        <f t="shared" si="38"/>
        <v> </v>
      </c>
      <c r="F392" s="21" t="str">
        <f t="shared" si="42"/>
        <v> </v>
      </c>
      <c r="G392" s="22" t="str">
        <f t="shared" si="41"/>
        <v> </v>
      </c>
      <c r="H392" s="21" t="str">
        <f t="shared" si="39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40"/>
        <v> </v>
      </c>
      <c r="C393" s="1" t="str">
        <f t="shared" si="43"/>
        <v> </v>
      </c>
      <c r="D393" s="21" t="str">
        <f t="shared" si="37"/>
        <v> </v>
      </c>
      <c r="E393" s="21" t="str">
        <f t="shared" si="38"/>
        <v> </v>
      </c>
      <c r="F393" s="21" t="str">
        <f t="shared" si="42"/>
        <v> </v>
      </c>
      <c r="G393" s="22" t="str">
        <f t="shared" si="41"/>
        <v> </v>
      </c>
      <c r="H393" s="21" t="str">
        <f t="shared" si="39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40"/>
        <v> </v>
      </c>
      <c r="C394" s="1" t="str">
        <f t="shared" si="43"/>
        <v> </v>
      </c>
      <c r="D394" s="21" t="str">
        <f t="shared" si="37"/>
        <v> </v>
      </c>
      <c r="E394" s="21" t="str">
        <f t="shared" si="38"/>
        <v> </v>
      </c>
      <c r="F394" s="21" t="str">
        <f t="shared" si="42"/>
        <v> </v>
      </c>
      <c r="G394" s="22" t="str">
        <f t="shared" si="41"/>
        <v> </v>
      </c>
      <c r="H394" s="21" t="str">
        <f t="shared" si="39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40"/>
        <v> </v>
      </c>
      <c r="C395" s="1" t="str">
        <f t="shared" si="43"/>
        <v> </v>
      </c>
      <c r="D395" s="21" t="str">
        <f t="shared" si="37"/>
        <v> </v>
      </c>
      <c r="E395" s="21" t="str">
        <f t="shared" si="38"/>
        <v> </v>
      </c>
      <c r="F395" s="21" t="str">
        <f t="shared" si="42"/>
        <v> </v>
      </c>
      <c r="G395" s="22" t="str">
        <f t="shared" si="41"/>
        <v> </v>
      </c>
      <c r="H395" s="21" t="str">
        <f t="shared" si="39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40"/>
        <v> </v>
      </c>
      <c r="C396" s="1" t="str">
        <f t="shared" si="43"/>
        <v> </v>
      </c>
      <c r="D396" s="21" t="str">
        <f t="shared" si="37"/>
        <v> </v>
      </c>
      <c r="E396" s="21" t="str">
        <f t="shared" si="38"/>
        <v> </v>
      </c>
      <c r="F396" s="21" t="str">
        <f t="shared" si="42"/>
        <v> </v>
      </c>
      <c r="G396" s="22" t="str">
        <f t="shared" si="41"/>
        <v> </v>
      </c>
      <c r="H396" s="21" t="str">
        <f t="shared" si="39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40"/>
        <v> </v>
      </c>
      <c r="C397" s="1" t="str">
        <f t="shared" si="43"/>
        <v> </v>
      </c>
      <c r="D397" s="21" t="str">
        <f t="shared" si="37"/>
        <v> </v>
      </c>
      <c r="E397" s="21" t="str">
        <f t="shared" si="38"/>
        <v> </v>
      </c>
      <c r="F397" s="21" t="str">
        <f t="shared" si="42"/>
        <v> </v>
      </c>
      <c r="G397" s="22" t="str">
        <f t="shared" si="41"/>
        <v> </v>
      </c>
      <c r="H397" s="21" t="str">
        <f t="shared" si="39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40"/>
        <v> </v>
      </c>
      <c r="C398" s="1" t="str">
        <f t="shared" si="43"/>
        <v> </v>
      </c>
      <c r="D398" s="21" t="str">
        <f t="shared" si="37"/>
        <v> </v>
      </c>
      <c r="E398" s="21" t="str">
        <f t="shared" si="38"/>
        <v> </v>
      </c>
      <c r="F398" s="21" t="str">
        <f t="shared" si="42"/>
        <v> </v>
      </c>
      <c r="G398" s="22" t="str">
        <f t="shared" si="41"/>
        <v> </v>
      </c>
      <c r="H398" s="21" t="str">
        <f t="shared" si="39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40"/>
        <v> </v>
      </c>
      <c r="C399" s="1" t="str">
        <f t="shared" si="43"/>
        <v> </v>
      </c>
      <c r="D399" s="21" t="str">
        <f t="shared" si="37"/>
        <v> </v>
      </c>
      <c r="E399" s="21" t="str">
        <f t="shared" si="38"/>
        <v> </v>
      </c>
      <c r="F399" s="21" t="str">
        <f t="shared" si="42"/>
        <v> </v>
      </c>
      <c r="G399" s="22" t="str">
        <f t="shared" si="41"/>
        <v> </v>
      </c>
      <c r="H399" s="21" t="str">
        <f t="shared" si="39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40"/>
        <v> </v>
      </c>
      <c r="C400" s="1" t="str">
        <f t="shared" si="43"/>
        <v> </v>
      </c>
      <c r="D400" s="21" t="str">
        <f t="shared" si="37"/>
        <v> </v>
      </c>
      <c r="E400" s="21" t="str">
        <f t="shared" si="38"/>
        <v> </v>
      </c>
      <c r="F400" s="21" t="str">
        <f t="shared" si="42"/>
        <v> </v>
      </c>
      <c r="G400" s="22" t="str">
        <f t="shared" si="41"/>
        <v> </v>
      </c>
      <c r="H400" s="21" t="str">
        <f t="shared" si="39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40"/>
        <v> </v>
      </c>
      <c r="C401" s="1" t="str">
        <f t="shared" si="43"/>
        <v> </v>
      </c>
      <c r="D401" s="21" t="str">
        <f t="shared" si="37"/>
        <v> </v>
      </c>
      <c r="E401" s="21" t="str">
        <f t="shared" si="38"/>
        <v> </v>
      </c>
      <c r="F401" s="21" t="str">
        <f t="shared" si="42"/>
        <v> </v>
      </c>
      <c r="G401" s="22" t="str">
        <f t="shared" si="41"/>
        <v> </v>
      </c>
      <c r="H401" s="21" t="str">
        <f t="shared" si="39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40"/>
        <v> </v>
      </c>
      <c r="C402" s="1" t="str">
        <f t="shared" si="43"/>
        <v> </v>
      </c>
      <c r="D402" s="21" t="str">
        <f t="shared" si="37"/>
        <v> </v>
      </c>
      <c r="E402" s="21" t="str">
        <f t="shared" si="38"/>
        <v> </v>
      </c>
      <c r="F402" s="21" t="str">
        <f t="shared" si="42"/>
        <v> </v>
      </c>
      <c r="G402" s="22" t="str">
        <f t="shared" si="41"/>
        <v> </v>
      </c>
      <c r="H402" s="21" t="str">
        <f t="shared" si="39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40"/>
        <v> </v>
      </c>
      <c r="C403" s="1" t="str">
        <f t="shared" si="43"/>
        <v> </v>
      </c>
      <c r="D403" s="21" t="str">
        <f t="shared" si="37"/>
        <v> </v>
      </c>
      <c r="E403" s="21" t="str">
        <f t="shared" si="38"/>
        <v> </v>
      </c>
      <c r="F403" s="21" t="str">
        <f t="shared" si="42"/>
        <v> </v>
      </c>
      <c r="G403" s="22" t="str">
        <f t="shared" si="41"/>
        <v> </v>
      </c>
      <c r="H403" s="21" t="str">
        <f t="shared" si="39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40"/>
        <v> </v>
      </c>
      <c r="C404" s="1" t="str">
        <f t="shared" si="43"/>
        <v> </v>
      </c>
      <c r="D404" s="21" t="str">
        <f t="shared" si="37"/>
        <v> </v>
      </c>
      <c r="E404" s="21" t="str">
        <f t="shared" si="38"/>
        <v> </v>
      </c>
      <c r="F404" s="21" t="str">
        <f t="shared" si="42"/>
        <v> </v>
      </c>
      <c r="G404" s="22" t="str">
        <f t="shared" si="41"/>
        <v> </v>
      </c>
      <c r="H404" s="21" t="str">
        <f t="shared" si="39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40"/>
        <v> </v>
      </c>
      <c r="C405" s="1" t="str">
        <f t="shared" si="43"/>
        <v> </v>
      </c>
      <c r="D405" s="21" t="str">
        <f t="shared" si="37"/>
        <v> </v>
      </c>
      <c r="E405" s="21" t="str">
        <f t="shared" si="38"/>
        <v> </v>
      </c>
      <c r="F405" s="21" t="str">
        <f t="shared" si="42"/>
        <v> </v>
      </c>
      <c r="G405" s="22" t="str">
        <f t="shared" si="41"/>
        <v> </v>
      </c>
      <c r="H405" s="21" t="str">
        <f t="shared" si="39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40"/>
        <v> </v>
      </c>
      <c r="C406" s="1" t="str">
        <f t="shared" si="43"/>
        <v> </v>
      </c>
      <c r="D406" s="21" t="str">
        <f t="shared" si="37"/>
        <v> </v>
      </c>
      <c r="E406" s="21" t="str">
        <f t="shared" si="38"/>
        <v> </v>
      </c>
      <c r="F406" s="21" t="str">
        <f t="shared" si="42"/>
        <v> </v>
      </c>
      <c r="G406" s="22" t="str">
        <f t="shared" si="41"/>
        <v> </v>
      </c>
      <c r="H406" s="21" t="str">
        <f t="shared" si="39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40"/>
        <v> </v>
      </c>
      <c r="C407" s="1" t="str">
        <f t="shared" si="43"/>
        <v> </v>
      </c>
      <c r="D407" s="21" t="str">
        <f t="shared" si="37"/>
        <v> </v>
      </c>
      <c r="E407" s="21" t="str">
        <f t="shared" si="38"/>
        <v> </v>
      </c>
      <c r="F407" s="21" t="str">
        <f t="shared" si="42"/>
        <v> </v>
      </c>
      <c r="G407" s="22" t="str">
        <f t="shared" si="41"/>
        <v> </v>
      </c>
      <c r="H407" s="21" t="str">
        <f t="shared" si="39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40"/>
        <v> </v>
      </c>
      <c r="C408" s="1" t="str">
        <f t="shared" si="43"/>
        <v> </v>
      </c>
      <c r="D408" s="21" t="str">
        <f t="shared" si="37"/>
        <v> </v>
      </c>
      <c r="E408" s="21" t="str">
        <f t="shared" si="38"/>
        <v> </v>
      </c>
      <c r="F408" s="21" t="str">
        <f t="shared" si="42"/>
        <v> </v>
      </c>
      <c r="G408" s="22" t="str">
        <f t="shared" si="41"/>
        <v> </v>
      </c>
      <c r="H408" s="21" t="str">
        <f t="shared" si="39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40"/>
        <v> </v>
      </c>
      <c r="C409" s="1" t="str">
        <f t="shared" si="43"/>
        <v> </v>
      </c>
      <c r="D409" s="21" t="str">
        <f t="shared" si="37"/>
        <v> </v>
      </c>
      <c r="E409" s="21" t="str">
        <f t="shared" si="38"/>
        <v> </v>
      </c>
      <c r="F409" s="21" t="str">
        <f t="shared" si="42"/>
        <v> </v>
      </c>
      <c r="G409" s="22" t="str">
        <f t="shared" si="41"/>
        <v> </v>
      </c>
      <c r="H409" s="21" t="str">
        <f t="shared" si="39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40"/>
        <v> </v>
      </c>
      <c r="C410" s="1" t="str">
        <f t="shared" si="43"/>
        <v> </v>
      </c>
      <c r="D410" s="21" t="str">
        <f t="shared" si="37"/>
        <v> </v>
      </c>
      <c r="E410" s="21" t="str">
        <f t="shared" si="38"/>
        <v> </v>
      </c>
      <c r="F410" s="21" t="str">
        <f t="shared" si="42"/>
        <v> </v>
      </c>
      <c r="G410" s="22" t="str">
        <f t="shared" si="41"/>
        <v> </v>
      </c>
      <c r="H410" s="21" t="str">
        <f t="shared" si="39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40"/>
        <v> </v>
      </c>
      <c r="C411" s="1" t="str">
        <f t="shared" si="43"/>
        <v> </v>
      </c>
      <c r="D411" s="21" t="str">
        <f t="shared" si="37"/>
        <v> </v>
      </c>
      <c r="E411" s="21" t="str">
        <f t="shared" si="38"/>
        <v> </v>
      </c>
      <c r="F411" s="21" t="str">
        <f t="shared" si="42"/>
        <v> </v>
      </c>
      <c r="G411" s="22" t="str">
        <f t="shared" si="41"/>
        <v> </v>
      </c>
      <c r="H411" s="21" t="str">
        <f t="shared" si="39"/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40"/>
        <v> </v>
      </c>
      <c r="C412" s="1" t="str">
        <f t="shared" si="43"/>
        <v> </v>
      </c>
      <c r="D412" s="21" t="str">
        <f aca="true" t="shared" si="44" ref="D412:D475">IF(C412&lt;&gt;" ",IF(G411&lt;D411,G411+E412,PMT($E$11,($E$13),-$E$6))," ")</f>
        <v> </v>
      </c>
      <c r="E412" s="21" t="str">
        <f aca="true" t="shared" si="45" ref="E412:E475">IF(C412&lt;&gt;" ",G411*$E$11," ")</f>
        <v> </v>
      </c>
      <c r="F412" s="21" t="str">
        <f t="shared" si="42"/>
        <v> </v>
      </c>
      <c r="G412" s="22" t="str">
        <f t="shared" si="41"/>
        <v> </v>
      </c>
      <c r="H412" s="21" t="str">
        <f aca="true" t="shared" si="46" ref="H412:H475">IF(C412&lt;&gt;" ",IF(AND($E$19=B412,$E$20=C412-(B412-1)*12),$E$18,0)," ")</f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7" ref="B413:B476">IF(C413&lt;&gt;" ",INT(C412/12)+1," ")</f>
        <v> </v>
      </c>
      <c r="C413" s="1" t="str">
        <f t="shared" si="43"/>
        <v> </v>
      </c>
      <c r="D413" s="21" t="str">
        <f t="shared" si="44"/>
        <v> </v>
      </c>
      <c r="E413" s="21" t="str">
        <f t="shared" si="45"/>
        <v> </v>
      </c>
      <c r="F413" s="21" t="str">
        <f t="shared" si="42"/>
        <v> </v>
      </c>
      <c r="G413" s="22" t="str">
        <f aca="true" t="shared" si="48" ref="G413:G476">IF(C413&lt;&gt;" ",G412-F413," ")</f>
        <v> </v>
      </c>
      <c r="H413" s="21" t="str">
        <f t="shared" si="46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7"/>
        <v> </v>
      </c>
      <c r="C414" s="1" t="str">
        <f t="shared" si="43"/>
        <v> </v>
      </c>
      <c r="D414" s="21" t="str">
        <f t="shared" si="44"/>
        <v> </v>
      </c>
      <c r="E414" s="21" t="str">
        <f t="shared" si="45"/>
        <v> </v>
      </c>
      <c r="F414" s="21" t="str">
        <f t="shared" si="42"/>
        <v> </v>
      </c>
      <c r="G414" s="22" t="str">
        <f t="shared" si="48"/>
        <v> </v>
      </c>
      <c r="H414" s="21" t="str">
        <f t="shared" si="46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7"/>
        <v> </v>
      </c>
      <c r="C415" s="1" t="str">
        <f t="shared" si="43"/>
        <v> </v>
      </c>
      <c r="D415" s="21" t="str">
        <f t="shared" si="44"/>
        <v> </v>
      </c>
      <c r="E415" s="21" t="str">
        <f t="shared" si="45"/>
        <v> </v>
      </c>
      <c r="F415" s="21" t="str">
        <f t="shared" si="42"/>
        <v> </v>
      </c>
      <c r="G415" s="22" t="str">
        <f t="shared" si="48"/>
        <v> </v>
      </c>
      <c r="H415" s="21" t="str">
        <f t="shared" si="46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7"/>
        <v> </v>
      </c>
      <c r="C416" s="1" t="str">
        <f t="shared" si="43"/>
        <v> </v>
      </c>
      <c r="D416" s="21" t="str">
        <f t="shared" si="44"/>
        <v> </v>
      </c>
      <c r="E416" s="21" t="str">
        <f t="shared" si="45"/>
        <v> </v>
      </c>
      <c r="F416" s="21" t="str">
        <f t="shared" si="42"/>
        <v> </v>
      </c>
      <c r="G416" s="22" t="str">
        <f t="shared" si="48"/>
        <v> </v>
      </c>
      <c r="H416" s="21" t="str">
        <f t="shared" si="46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7"/>
        <v> </v>
      </c>
      <c r="C417" s="1" t="str">
        <f t="shared" si="43"/>
        <v> </v>
      </c>
      <c r="D417" s="21" t="str">
        <f t="shared" si="44"/>
        <v> </v>
      </c>
      <c r="E417" s="21" t="str">
        <f t="shared" si="45"/>
        <v> </v>
      </c>
      <c r="F417" s="21" t="str">
        <f t="shared" si="42"/>
        <v> </v>
      </c>
      <c r="G417" s="22" t="str">
        <f t="shared" si="48"/>
        <v> </v>
      </c>
      <c r="H417" s="21" t="str">
        <f t="shared" si="46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7"/>
        <v> </v>
      </c>
      <c r="C418" s="1" t="str">
        <f t="shared" si="43"/>
        <v> </v>
      </c>
      <c r="D418" s="21" t="str">
        <f t="shared" si="44"/>
        <v> </v>
      </c>
      <c r="E418" s="21" t="str">
        <f t="shared" si="45"/>
        <v> </v>
      </c>
      <c r="F418" s="21" t="str">
        <f t="shared" si="42"/>
        <v> </v>
      </c>
      <c r="G418" s="22" t="str">
        <f t="shared" si="48"/>
        <v> </v>
      </c>
      <c r="H418" s="21" t="str">
        <f t="shared" si="46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7"/>
        <v> </v>
      </c>
      <c r="C419" s="1" t="str">
        <f t="shared" si="43"/>
        <v> </v>
      </c>
      <c r="D419" s="21" t="str">
        <f t="shared" si="44"/>
        <v> </v>
      </c>
      <c r="E419" s="21" t="str">
        <f t="shared" si="45"/>
        <v> </v>
      </c>
      <c r="F419" s="21" t="str">
        <f t="shared" si="42"/>
        <v> </v>
      </c>
      <c r="G419" s="22" t="str">
        <f t="shared" si="48"/>
        <v> </v>
      </c>
      <c r="H419" s="21" t="str">
        <f t="shared" si="46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7"/>
        <v> </v>
      </c>
      <c r="C420" s="1" t="str">
        <f t="shared" si="43"/>
        <v> </v>
      </c>
      <c r="D420" s="21" t="str">
        <f t="shared" si="44"/>
        <v> </v>
      </c>
      <c r="E420" s="21" t="str">
        <f t="shared" si="45"/>
        <v> </v>
      </c>
      <c r="F420" s="21" t="str">
        <f t="shared" si="42"/>
        <v> </v>
      </c>
      <c r="G420" s="22" t="str">
        <f t="shared" si="48"/>
        <v> </v>
      </c>
      <c r="H420" s="21" t="str">
        <f t="shared" si="46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7"/>
        <v> </v>
      </c>
      <c r="C421" s="1" t="str">
        <f t="shared" si="43"/>
        <v> </v>
      </c>
      <c r="D421" s="21" t="str">
        <f t="shared" si="44"/>
        <v> </v>
      </c>
      <c r="E421" s="21" t="str">
        <f t="shared" si="45"/>
        <v> </v>
      </c>
      <c r="F421" s="21" t="str">
        <f t="shared" si="42"/>
        <v> </v>
      </c>
      <c r="G421" s="22" t="str">
        <f t="shared" si="48"/>
        <v> </v>
      </c>
      <c r="H421" s="21" t="str">
        <f t="shared" si="46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7"/>
        <v> </v>
      </c>
      <c r="C422" s="1" t="str">
        <f t="shared" si="43"/>
        <v> </v>
      </c>
      <c r="D422" s="21" t="str">
        <f t="shared" si="44"/>
        <v> </v>
      </c>
      <c r="E422" s="21" t="str">
        <f t="shared" si="45"/>
        <v> </v>
      </c>
      <c r="F422" s="21" t="str">
        <f t="shared" si="42"/>
        <v> </v>
      </c>
      <c r="G422" s="22" t="str">
        <f t="shared" si="48"/>
        <v> </v>
      </c>
      <c r="H422" s="21" t="str">
        <f t="shared" si="46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7"/>
        <v> </v>
      </c>
      <c r="C423" s="1" t="str">
        <f t="shared" si="43"/>
        <v> </v>
      </c>
      <c r="D423" s="21" t="str">
        <f t="shared" si="44"/>
        <v> </v>
      </c>
      <c r="E423" s="21" t="str">
        <f t="shared" si="45"/>
        <v> </v>
      </c>
      <c r="F423" s="21" t="str">
        <f t="shared" si="42"/>
        <v> </v>
      </c>
      <c r="G423" s="22" t="str">
        <f t="shared" si="48"/>
        <v> </v>
      </c>
      <c r="H423" s="21" t="str">
        <f t="shared" si="46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7"/>
        <v> </v>
      </c>
      <c r="C424" s="1" t="str">
        <f t="shared" si="43"/>
        <v> </v>
      </c>
      <c r="D424" s="21" t="str">
        <f t="shared" si="44"/>
        <v> </v>
      </c>
      <c r="E424" s="21" t="str">
        <f t="shared" si="45"/>
        <v> </v>
      </c>
      <c r="F424" s="21" t="str">
        <f t="shared" si="42"/>
        <v> </v>
      </c>
      <c r="G424" s="22" t="str">
        <f t="shared" si="48"/>
        <v> </v>
      </c>
      <c r="H424" s="21" t="str">
        <f t="shared" si="46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7"/>
        <v> </v>
      </c>
      <c r="C425" s="1" t="str">
        <f t="shared" si="43"/>
        <v> </v>
      </c>
      <c r="D425" s="21" t="str">
        <f t="shared" si="44"/>
        <v> </v>
      </c>
      <c r="E425" s="21" t="str">
        <f t="shared" si="45"/>
        <v> </v>
      </c>
      <c r="F425" s="21" t="str">
        <f t="shared" si="42"/>
        <v> </v>
      </c>
      <c r="G425" s="22" t="str">
        <f t="shared" si="48"/>
        <v> </v>
      </c>
      <c r="H425" s="21" t="str">
        <f t="shared" si="46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7"/>
        <v> </v>
      </c>
      <c r="C426" s="1" t="str">
        <f t="shared" si="43"/>
        <v> </v>
      </c>
      <c r="D426" s="21" t="str">
        <f t="shared" si="44"/>
        <v> </v>
      </c>
      <c r="E426" s="21" t="str">
        <f t="shared" si="45"/>
        <v> </v>
      </c>
      <c r="F426" s="21" t="str">
        <f t="shared" si="42"/>
        <v> </v>
      </c>
      <c r="G426" s="22" t="str">
        <f t="shared" si="48"/>
        <v> </v>
      </c>
      <c r="H426" s="21" t="str">
        <f t="shared" si="46"/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7"/>
        <v> </v>
      </c>
      <c r="C427" s="1" t="str">
        <f t="shared" si="43"/>
        <v> </v>
      </c>
      <c r="D427" s="21" t="str">
        <f t="shared" si="44"/>
        <v> </v>
      </c>
      <c r="E427" s="21" t="str">
        <f t="shared" si="45"/>
        <v> </v>
      </c>
      <c r="F427" s="21" t="str">
        <f aca="true" t="shared" si="49" ref="F427:F490">IF(C427&lt;&gt;" ",D427-E427+H427," ")</f>
        <v> </v>
      </c>
      <c r="G427" s="22" t="str">
        <f t="shared" si="48"/>
        <v> </v>
      </c>
      <c r="H427" s="21" t="str">
        <f t="shared" si="46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7"/>
        <v> </v>
      </c>
      <c r="C428" s="1" t="str">
        <f t="shared" si="43"/>
        <v> </v>
      </c>
      <c r="D428" s="21" t="str">
        <f t="shared" si="44"/>
        <v> </v>
      </c>
      <c r="E428" s="21" t="str">
        <f t="shared" si="45"/>
        <v> </v>
      </c>
      <c r="F428" s="21" t="str">
        <f t="shared" si="49"/>
        <v> </v>
      </c>
      <c r="G428" s="22" t="str">
        <f t="shared" si="48"/>
        <v> </v>
      </c>
      <c r="H428" s="21" t="str">
        <f t="shared" si="46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7"/>
        <v> </v>
      </c>
      <c r="C429" s="1" t="str">
        <f t="shared" si="43"/>
        <v> </v>
      </c>
      <c r="D429" s="21" t="str">
        <f t="shared" si="44"/>
        <v> </v>
      </c>
      <c r="E429" s="21" t="str">
        <f t="shared" si="45"/>
        <v> </v>
      </c>
      <c r="F429" s="21" t="str">
        <f t="shared" si="49"/>
        <v> </v>
      </c>
      <c r="G429" s="22" t="str">
        <f t="shared" si="48"/>
        <v> </v>
      </c>
      <c r="H429" s="21" t="str">
        <f t="shared" si="46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7"/>
        <v> </v>
      </c>
      <c r="C430" s="1" t="str">
        <f aca="true" t="shared" si="50" ref="C430:C493">IF(CODE(C429)=32," ",IF(AND(C429+1&lt;=$E$13,G429&gt;0),+C429+1," "))</f>
        <v> </v>
      </c>
      <c r="D430" s="21" t="str">
        <f t="shared" si="44"/>
        <v> </v>
      </c>
      <c r="E430" s="21" t="str">
        <f t="shared" si="45"/>
        <v> </v>
      </c>
      <c r="F430" s="21" t="str">
        <f t="shared" si="49"/>
        <v> </v>
      </c>
      <c r="G430" s="22" t="str">
        <f t="shared" si="48"/>
        <v> </v>
      </c>
      <c r="H430" s="21" t="str">
        <f t="shared" si="46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7"/>
        <v> </v>
      </c>
      <c r="C431" s="1" t="str">
        <f t="shared" si="50"/>
        <v> </v>
      </c>
      <c r="D431" s="21" t="str">
        <f t="shared" si="44"/>
        <v> </v>
      </c>
      <c r="E431" s="21" t="str">
        <f t="shared" si="45"/>
        <v> </v>
      </c>
      <c r="F431" s="21" t="str">
        <f t="shared" si="49"/>
        <v> </v>
      </c>
      <c r="G431" s="22" t="str">
        <f t="shared" si="48"/>
        <v> </v>
      </c>
      <c r="H431" s="21" t="str">
        <f t="shared" si="46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7"/>
        <v> </v>
      </c>
      <c r="C432" s="1" t="str">
        <f t="shared" si="50"/>
        <v> </v>
      </c>
      <c r="D432" s="21" t="str">
        <f t="shared" si="44"/>
        <v> </v>
      </c>
      <c r="E432" s="21" t="str">
        <f t="shared" si="45"/>
        <v> </v>
      </c>
      <c r="F432" s="21" t="str">
        <f t="shared" si="49"/>
        <v> </v>
      </c>
      <c r="G432" s="22" t="str">
        <f t="shared" si="48"/>
        <v> </v>
      </c>
      <c r="H432" s="21" t="str">
        <f t="shared" si="46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7"/>
        <v> </v>
      </c>
      <c r="C433" s="1" t="str">
        <f t="shared" si="50"/>
        <v> </v>
      </c>
      <c r="D433" s="21" t="str">
        <f t="shared" si="44"/>
        <v> </v>
      </c>
      <c r="E433" s="21" t="str">
        <f t="shared" si="45"/>
        <v> </v>
      </c>
      <c r="F433" s="21" t="str">
        <f t="shared" si="49"/>
        <v> </v>
      </c>
      <c r="G433" s="22" t="str">
        <f t="shared" si="48"/>
        <v> </v>
      </c>
      <c r="H433" s="21" t="str">
        <f t="shared" si="46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7"/>
        <v> </v>
      </c>
      <c r="C434" s="1" t="str">
        <f t="shared" si="50"/>
        <v> </v>
      </c>
      <c r="D434" s="21" t="str">
        <f t="shared" si="44"/>
        <v> </v>
      </c>
      <c r="E434" s="21" t="str">
        <f t="shared" si="45"/>
        <v> </v>
      </c>
      <c r="F434" s="21" t="str">
        <f t="shared" si="49"/>
        <v> </v>
      </c>
      <c r="G434" s="22" t="str">
        <f t="shared" si="48"/>
        <v> </v>
      </c>
      <c r="H434" s="21" t="str">
        <f t="shared" si="46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7"/>
        <v> </v>
      </c>
      <c r="C435" s="1" t="str">
        <f t="shared" si="50"/>
        <v> </v>
      </c>
      <c r="D435" s="21" t="str">
        <f t="shared" si="44"/>
        <v> </v>
      </c>
      <c r="E435" s="21" t="str">
        <f t="shared" si="45"/>
        <v> </v>
      </c>
      <c r="F435" s="21" t="str">
        <f t="shared" si="49"/>
        <v> </v>
      </c>
      <c r="G435" s="22" t="str">
        <f t="shared" si="48"/>
        <v> </v>
      </c>
      <c r="H435" s="21" t="str">
        <f t="shared" si="46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7"/>
        <v> </v>
      </c>
      <c r="C436" s="1" t="str">
        <f t="shared" si="50"/>
        <v> </v>
      </c>
      <c r="D436" s="21" t="str">
        <f t="shared" si="44"/>
        <v> </v>
      </c>
      <c r="E436" s="21" t="str">
        <f t="shared" si="45"/>
        <v> </v>
      </c>
      <c r="F436" s="21" t="str">
        <f t="shared" si="49"/>
        <v> </v>
      </c>
      <c r="G436" s="22" t="str">
        <f t="shared" si="48"/>
        <v> </v>
      </c>
      <c r="H436" s="21" t="str">
        <f t="shared" si="46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7"/>
        <v> </v>
      </c>
      <c r="C437" s="1" t="str">
        <f t="shared" si="50"/>
        <v> </v>
      </c>
      <c r="D437" s="21" t="str">
        <f t="shared" si="44"/>
        <v> </v>
      </c>
      <c r="E437" s="21" t="str">
        <f t="shared" si="45"/>
        <v> </v>
      </c>
      <c r="F437" s="21" t="str">
        <f t="shared" si="49"/>
        <v> </v>
      </c>
      <c r="G437" s="22" t="str">
        <f t="shared" si="48"/>
        <v> </v>
      </c>
      <c r="H437" s="21" t="str">
        <f t="shared" si="46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7"/>
        <v> </v>
      </c>
      <c r="C438" s="1" t="str">
        <f t="shared" si="50"/>
        <v> </v>
      </c>
      <c r="D438" s="21" t="str">
        <f t="shared" si="44"/>
        <v> </v>
      </c>
      <c r="E438" s="21" t="str">
        <f t="shared" si="45"/>
        <v> </v>
      </c>
      <c r="F438" s="21" t="str">
        <f t="shared" si="49"/>
        <v> </v>
      </c>
      <c r="G438" s="22" t="str">
        <f t="shared" si="48"/>
        <v> </v>
      </c>
      <c r="H438" s="21" t="str">
        <f t="shared" si="46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7"/>
        <v> </v>
      </c>
      <c r="C439" s="1" t="str">
        <f t="shared" si="50"/>
        <v> </v>
      </c>
      <c r="D439" s="21" t="str">
        <f t="shared" si="44"/>
        <v> </v>
      </c>
      <c r="E439" s="21" t="str">
        <f t="shared" si="45"/>
        <v> </v>
      </c>
      <c r="F439" s="21" t="str">
        <f t="shared" si="49"/>
        <v> </v>
      </c>
      <c r="G439" s="22" t="str">
        <f t="shared" si="48"/>
        <v> </v>
      </c>
      <c r="H439" s="21" t="str">
        <f t="shared" si="46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7"/>
        <v> </v>
      </c>
      <c r="C440" s="1" t="str">
        <f t="shared" si="50"/>
        <v> </v>
      </c>
      <c r="D440" s="21" t="str">
        <f t="shared" si="44"/>
        <v> </v>
      </c>
      <c r="E440" s="21" t="str">
        <f t="shared" si="45"/>
        <v> </v>
      </c>
      <c r="F440" s="21" t="str">
        <f t="shared" si="49"/>
        <v> </v>
      </c>
      <c r="G440" s="22" t="str">
        <f t="shared" si="48"/>
        <v> </v>
      </c>
      <c r="H440" s="21" t="str">
        <f t="shared" si="46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7"/>
        <v> </v>
      </c>
      <c r="C441" s="1" t="str">
        <f t="shared" si="50"/>
        <v> </v>
      </c>
      <c r="D441" s="21" t="str">
        <f t="shared" si="44"/>
        <v> </v>
      </c>
      <c r="E441" s="21" t="str">
        <f t="shared" si="45"/>
        <v> </v>
      </c>
      <c r="F441" s="21" t="str">
        <f t="shared" si="49"/>
        <v> </v>
      </c>
      <c r="G441" s="22" t="str">
        <f t="shared" si="48"/>
        <v> </v>
      </c>
      <c r="H441" s="21" t="str">
        <f t="shared" si="46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7"/>
        <v> </v>
      </c>
      <c r="C442" s="1" t="str">
        <f t="shared" si="50"/>
        <v> </v>
      </c>
      <c r="D442" s="21" t="str">
        <f t="shared" si="44"/>
        <v> </v>
      </c>
      <c r="E442" s="21" t="str">
        <f t="shared" si="45"/>
        <v> </v>
      </c>
      <c r="F442" s="21" t="str">
        <f t="shared" si="49"/>
        <v> </v>
      </c>
      <c r="G442" s="22" t="str">
        <f t="shared" si="48"/>
        <v> </v>
      </c>
      <c r="H442" s="21" t="str">
        <f t="shared" si="46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7"/>
        <v> </v>
      </c>
      <c r="C443" s="1" t="str">
        <f t="shared" si="50"/>
        <v> </v>
      </c>
      <c r="D443" s="21" t="str">
        <f t="shared" si="44"/>
        <v> </v>
      </c>
      <c r="E443" s="21" t="str">
        <f t="shared" si="45"/>
        <v> </v>
      </c>
      <c r="F443" s="21" t="str">
        <f t="shared" si="49"/>
        <v> </v>
      </c>
      <c r="G443" s="22" t="str">
        <f t="shared" si="48"/>
        <v> </v>
      </c>
      <c r="H443" s="21" t="str">
        <f t="shared" si="46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7"/>
        <v> </v>
      </c>
      <c r="C444" s="1" t="str">
        <f t="shared" si="50"/>
        <v> </v>
      </c>
      <c r="D444" s="21" t="str">
        <f t="shared" si="44"/>
        <v> </v>
      </c>
      <c r="E444" s="21" t="str">
        <f t="shared" si="45"/>
        <v> </v>
      </c>
      <c r="F444" s="21" t="str">
        <f t="shared" si="49"/>
        <v> </v>
      </c>
      <c r="G444" s="22" t="str">
        <f t="shared" si="48"/>
        <v> </v>
      </c>
      <c r="H444" s="21" t="str">
        <f t="shared" si="46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7"/>
        <v> </v>
      </c>
      <c r="C445" s="1" t="str">
        <f t="shared" si="50"/>
        <v> </v>
      </c>
      <c r="D445" s="21" t="str">
        <f t="shared" si="44"/>
        <v> </v>
      </c>
      <c r="E445" s="21" t="str">
        <f t="shared" si="45"/>
        <v> </v>
      </c>
      <c r="F445" s="21" t="str">
        <f t="shared" si="49"/>
        <v> </v>
      </c>
      <c r="G445" s="22" t="str">
        <f t="shared" si="48"/>
        <v> </v>
      </c>
      <c r="H445" s="21" t="str">
        <f t="shared" si="46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7"/>
        <v> </v>
      </c>
      <c r="C446" s="1" t="str">
        <f t="shared" si="50"/>
        <v> </v>
      </c>
      <c r="D446" s="21" t="str">
        <f t="shared" si="44"/>
        <v> </v>
      </c>
      <c r="E446" s="21" t="str">
        <f t="shared" si="45"/>
        <v> </v>
      </c>
      <c r="F446" s="21" t="str">
        <f t="shared" si="49"/>
        <v> </v>
      </c>
      <c r="G446" s="22" t="str">
        <f t="shared" si="48"/>
        <v> </v>
      </c>
      <c r="H446" s="21" t="str">
        <f t="shared" si="46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7"/>
        <v> </v>
      </c>
      <c r="C447" s="1" t="str">
        <f t="shared" si="50"/>
        <v> </v>
      </c>
      <c r="D447" s="21" t="str">
        <f t="shared" si="44"/>
        <v> </v>
      </c>
      <c r="E447" s="21" t="str">
        <f t="shared" si="45"/>
        <v> </v>
      </c>
      <c r="F447" s="21" t="str">
        <f t="shared" si="49"/>
        <v> </v>
      </c>
      <c r="G447" s="22" t="str">
        <f t="shared" si="48"/>
        <v> </v>
      </c>
      <c r="H447" s="21" t="str">
        <f t="shared" si="46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7"/>
        <v> </v>
      </c>
      <c r="C448" s="1" t="str">
        <f t="shared" si="50"/>
        <v> </v>
      </c>
      <c r="D448" s="21" t="str">
        <f t="shared" si="44"/>
        <v> </v>
      </c>
      <c r="E448" s="21" t="str">
        <f t="shared" si="45"/>
        <v> </v>
      </c>
      <c r="F448" s="21" t="str">
        <f t="shared" si="49"/>
        <v> </v>
      </c>
      <c r="G448" s="22" t="str">
        <f t="shared" si="48"/>
        <v> </v>
      </c>
      <c r="H448" s="21" t="str">
        <f t="shared" si="46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7"/>
        <v> </v>
      </c>
      <c r="C449" s="1" t="str">
        <f t="shared" si="50"/>
        <v> </v>
      </c>
      <c r="D449" s="21" t="str">
        <f t="shared" si="44"/>
        <v> </v>
      </c>
      <c r="E449" s="21" t="str">
        <f t="shared" si="45"/>
        <v> </v>
      </c>
      <c r="F449" s="21" t="str">
        <f t="shared" si="49"/>
        <v> </v>
      </c>
      <c r="G449" s="22" t="str">
        <f t="shared" si="48"/>
        <v> </v>
      </c>
      <c r="H449" s="21" t="str">
        <f t="shared" si="46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7"/>
        <v> </v>
      </c>
      <c r="C450" s="1" t="str">
        <f t="shared" si="50"/>
        <v> </v>
      </c>
      <c r="D450" s="21" t="str">
        <f t="shared" si="44"/>
        <v> </v>
      </c>
      <c r="E450" s="21" t="str">
        <f t="shared" si="45"/>
        <v> </v>
      </c>
      <c r="F450" s="21" t="str">
        <f t="shared" si="49"/>
        <v> </v>
      </c>
      <c r="G450" s="22" t="str">
        <f t="shared" si="48"/>
        <v> </v>
      </c>
      <c r="H450" s="21" t="str">
        <f t="shared" si="46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7"/>
        <v> </v>
      </c>
      <c r="C451" s="1" t="str">
        <f t="shared" si="50"/>
        <v> </v>
      </c>
      <c r="D451" s="21" t="str">
        <f t="shared" si="44"/>
        <v> </v>
      </c>
      <c r="E451" s="21" t="str">
        <f t="shared" si="45"/>
        <v> </v>
      </c>
      <c r="F451" s="21" t="str">
        <f t="shared" si="49"/>
        <v> </v>
      </c>
      <c r="G451" s="22" t="str">
        <f t="shared" si="48"/>
        <v> </v>
      </c>
      <c r="H451" s="21" t="str">
        <f t="shared" si="46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7"/>
        <v> </v>
      </c>
      <c r="C452" s="1" t="str">
        <f t="shared" si="50"/>
        <v> </v>
      </c>
      <c r="D452" s="21" t="str">
        <f t="shared" si="44"/>
        <v> </v>
      </c>
      <c r="E452" s="21" t="str">
        <f t="shared" si="45"/>
        <v> </v>
      </c>
      <c r="F452" s="21" t="str">
        <f t="shared" si="49"/>
        <v> </v>
      </c>
      <c r="G452" s="22" t="str">
        <f t="shared" si="48"/>
        <v> </v>
      </c>
      <c r="H452" s="21" t="str">
        <f t="shared" si="46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7"/>
        <v> </v>
      </c>
      <c r="C453" s="1" t="str">
        <f t="shared" si="50"/>
        <v> </v>
      </c>
      <c r="D453" s="21" t="str">
        <f t="shared" si="44"/>
        <v> </v>
      </c>
      <c r="E453" s="21" t="str">
        <f t="shared" si="45"/>
        <v> </v>
      </c>
      <c r="F453" s="21" t="str">
        <f t="shared" si="49"/>
        <v> </v>
      </c>
      <c r="G453" s="22" t="str">
        <f t="shared" si="48"/>
        <v> </v>
      </c>
      <c r="H453" s="21" t="str">
        <f t="shared" si="46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7"/>
        <v> </v>
      </c>
      <c r="C454" s="1" t="str">
        <f t="shared" si="50"/>
        <v> </v>
      </c>
      <c r="D454" s="21" t="str">
        <f t="shared" si="44"/>
        <v> </v>
      </c>
      <c r="E454" s="21" t="str">
        <f t="shared" si="45"/>
        <v> </v>
      </c>
      <c r="F454" s="21" t="str">
        <f t="shared" si="49"/>
        <v> </v>
      </c>
      <c r="G454" s="22" t="str">
        <f t="shared" si="48"/>
        <v> </v>
      </c>
      <c r="H454" s="21" t="str">
        <f t="shared" si="46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7"/>
        <v> </v>
      </c>
      <c r="C455" s="1" t="str">
        <f t="shared" si="50"/>
        <v> </v>
      </c>
      <c r="D455" s="21" t="str">
        <f t="shared" si="44"/>
        <v> </v>
      </c>
      <c r="E455" s="21" t="str">
        <f t="shared" si="45"/>
        <v> </v>
      </c>
      <c r="F455" s="21" t="str">
        <f t="shared" si="49"/>
        <v> </v>
      </c>
      <c r="G455" s="22" t="str">
        <f t="shared" si="48"/>
        <v> </v>
      </c>
      <c r="H455" s="21" t="str">
        <f t="shared" si="46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7"/>
        <v> </v>
      </c>
      <c r="C456" s="1" t="str">
        <f t="shared" si="50"/>
        <v> </v>
      </c>
      <c r="D456" s="21" t="str">
        <f t="shared" si="44"/>
        <v> </v>
      </c>
      <c r="E456" s="21" t="str">
        <f t="shared" si="45"/>
        <v> </v>
      </c>
      <c r="F456" s="21" t="str">
        <f t="shared" si="49"/>
        <v> </v>
      </c>
      <c r="G456" s="22" t="str">
        <f t="shared" si="48"/>
        <v> </v>
      </c>
      <c r="H456" s="21" t="str">
        <f t="shared" si="46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7"/>
        <v> </v>
      </c>
      <c r="C457" s="1" t="str">
        <f t="shared" si="50"/>
        <v> </v>
      </c>
      <c r="D457" s="21" t="str">
        <f t="shared" si="44"/>
        <v> </v>
      </c>
      <c r="E457" s="21" t="str">
        <f t="shared" si="45"/>
        <v> </v>
      </c>
      <c r="F457" s="21" t="str">
        <f t="shared" si="49"/>
        <v> </v>
      </c>
      <c r="G457" s="22" t="str">
        <f t="shared" si="48"/>
        <v> </v>
      </c>
      <c r="H457" s="21" t="str">
        <f t="shared" si="46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7"/>
        <v> </v>
      </c>
      <c r="C458" s="1" t="str">
        <f t="shared" si="50"/>
        <v> </v>
      </c>
      <c r="D458" s="21" t="str">
        <f t="shared" si="44"/>
        <v> </v>
      </c>
      <c r="E458" s="21" t="str">
        <f t="shared" si="45"/>
        <v> </v>
      </c>
      <c r="F458" s="21" t="str">
        <f t="shared" si="49"/>
        <v> </v>
      </c>
      <c r="G458" s="22" t="str">
        <f t="shared" si="48"/>
        <v> </v>
      </c>
      <c r="H458" s="21" t="str">
        <f t="shared" si="46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7"/>
        <v> </v>
      </c>
      <c r="C459" s="1" t="str">
        <f t="shared" si="50"/>
        <v> </v>
      </c>
      <c r="D459" s="21" t="str">
        <f t="shared" si="44"/>
        <v> </v>
      </c>
      <c r="E459" s="21" t="str">
        <f t="shared" si="45"/>
        <v> </v>
      </c>
      <c r="F459" s="21" t="str">
        <f t="shared" si="49"/>
        <v> </v>
      </c>
      <c r="G459" s="22" t="str">
        <f t="shared" si="48"/>
        <v> </v>
      </c>
      <c r="H459" s="21" t="str">
        <f t="shared" si="46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7"/>
        <v> </v>
      </c>
      <c r="C460" s="1" t="str">
        <f t="shared" si="50"/>
        <v> </v>
      </c>
      <c r="D460" s="21" t="str">
        <f t="shared" si="44"/>
        <v> </v>
      </c>
      <c r="E460" s="21" t="str">
        <f t="shared" si="45"/>
        <v> </v>
      </c>
      <c r="F460" s="21" t="str">
        <f t="shared" si="49"/>
        <v> </v>
      </c>
      <c r="G460" s="22" t="str">
        <f t="shared" si="48"/>
        <v> </v>
      </c>
      <c r="H460" s="21" t="str">
        <f t="shared" si="46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7"/>
        <v> </v>
      </c>
      <c r="C461" s="1" t="str">
        <f t="shared" si="50"/>
        <v> </v>
      </c>
      <c r="D461" s="21" t="str">
        <f t="shared" si="44"/>
        <v> </v>
      </c>
      <c r="E461" s="21" t="str">
        <f t="shared" si="45"/>
        <v> </v>
      </c>
      <c r="F461" s="21" t="str">
        <f t="shared" si="49"/>
        <v> </v>
      </c>
      <c r="G461" s="22" t="str">
        <f t="shared" si="48"/>
        <v> </v>
      </c>
      <c r="H461" s="21" t="str">
        <f t="shared" si="46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7"/>
        <v> </v>
      </c>
      <c r="C462" s="1" t="str">
        <f t="shared" si="50"/>
        <v> </v>
      </c>
      <c r="D462" s="21" t="str">
        <f t="shared" si="44"/>
        <v> </v>
      </c>
      <c r="E462" s="21" t="str">
        <f t="shared" si="45"/>
        <v> </v>
      </c>
      <c r="F462" s="21" t="str">
        <f t="shared" si="49"/>
        <v> </v>
      </c>
      <c r="G462" s="22" t="str">
        <f t="shared" si="48"/>
        <v> </v>
      </c>
      <c r="H462" s="21" t="str">
        <f t="shared" si="46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7"/>
        <v> </v>
      </c>
      <c r="C463" s="1" t="str">
        <f t="shared" si="50"/>
        <v> </v>
      </c>
      <c r="D463" s="21" t="str">
        <f t="shared" si="44"/>
        <v> </v>
      </c>
      <c r="E463" s="21" t="str">
        <f t="shared" si="45"/>
        <v> </v>
      </c>
      <c r="F463" s="21" t="str">
        <f t="shared" si="49"/>
        <v> </v>
      </c>
      <c r="G463" s="22" t="str">
        <f t="shared" si="48"/>
        <v> </v>
      </c>
      <c r="H463" s="21" t="str">
        <f t="shared" si="46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7"/>
        <v> </v>
      </c>
      <c r="C464" s="1" t="str">
        <f t="shared" si="50"/>
        <v> </v>
      </c>
      <c r="D464" s="21" t="str">
        <f t="shared" si="44"/>
        <v> </v>
      </c>
      <c r="E464" s="21" t="str">
        <f t="shared" si="45"/>
        <v> </v>
      </c>
      <c r="F464" s="21" t="str">
        <f t="shared" si="49"/>
        <v> </v>
      </c>
      <c r="G464" s="22" t="str">
        <f t="shared" si="48"/>
        <v> </v>
      </c>
      <c r="H464" s="21" t="str">
        <f t="shared" si="46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7"/>
        <v> </v>
      </c>
      <c r="C465" s="1" t="str">
        <f t="shared" si="50"/>
        <v> </v>
      </c>
      <c r="D465" s="21" t="str">
        <f t="shared" si="44"/>
        <v> </v>
      </c>
      <c r="E465" s="21" t="str">
        <f t="shared" si="45"/>
        <v> </v>
      </c>
      <c r="F465" s="21" t="str">
        <f t="shared" si="49"/>
        <v> </v>
      </c>
      <c r="G465" s="22" t="str">
        <f t="shared" si="48"/>
        <v> </v>
      </c>
      <c r="H465" s="21" t="str">
        <f t="shared" si="46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7"/>
        <v> </v>
      </c>
      <c r="C466" s="1" t="str">
        <f t="shared" si="50"/>
        <v> </v>
      </c>
      <c r="D466" s="21" t="str">
        <f t="shared" si="44"/>
        <v> </v>
      </c>
      <c r="E466" s="21" t="str">
        <f t="shared" si="45"/>
        <v> </v>
      </c>
      <c r="F466" s="21" t="str">
        <f t="shared" si="49"/>
        <v> </v>
      </c>
      <c r="G466" s="22" t="str">
        <f t="shared" si="48"/>
        <v> </v>
      </c>
      <c r="H466" s="21" t="str">
        <f t="shared" si="46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7"/>
        <v> </v>
      </c>
      <c r="C467" s="1" t="str">
        <f t="shared" si="50"/>
        <v> </v>
      </c>
      <c r="D467" s="21" t="str">
        <f t="shared" si="44"/>
        <v> </v>
      </c>
      <c r="E467" s="21" t="str">
        <f t="shared" si="45"/>
        <v> </v>
      </c>
      <c r="F467" s="21" t="str">
        <f t="shared" si="49"/>
        <v> </v>
      </c>
      <c r="G467" s="22" t="str">
        <f t="shared" si="48"/>
        <v> </v>
      </c>
      <c r="H467" s="21" t="str">
        <f t="shared" si="46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7"/>
        <v> </v>
      </c>
      <c r="C468" s="1" t="str">
        <f t="shared" si="50"/>
        <v> </v>
      </c>
      <c r="D468" s="21" t="str">
        <f t="shared" si="44"/>
        <v> </v>
      </c>
      <c r="E468" s="21" t="str">
        <f t="shared" si="45"/>
        <v> </v>
      </c>
      <c r="F468" s="21" t="str">
        <f t="shared" si="49"/>
        <v> </v>
      </c>
      <c r="G468" s="22" t="str">
        <f t="shared" si="48"/>
        <v> </v>
      </c>
      <c r="H468" s="21" t="str">
        <f t="shared" si="46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7"/>
        <v> </v>
      </c>
      <c r="C469" s="1" t="str">
        <f t="shared" si="50"/>
        <v> </v>
      </c>
      <c r="D469" s="21" t="str">
        <f t="shared" si="44"/>
        <v> </v>
      </c>
      <c r="E469" s="21" t="str">
        <f t="shared" si="45"/>
        <v> </v>
      </c>
      <c r="F469" s="21" t="str">
        <f t="shared" si="49"/>
        <v> </v>
      </c>
      <c r="G469" s="22" t="str">
        <f t="shared" si="48"/>
        <v> </v>
      </c>
      <c r="H469" s="21" t="str">
        <f t="shared" si="46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7"/>
        <v> </v>
      </c>
      <c r="C470" s="1" t="str">
        <f t="shared" si="50"/>
        <v> </v>
      </c>
      <c r="D470" s="21" t="str">
        <f t="shared" si="44"/>
        <v> </v>
      </c>
      <c r="E470" s="21" t="str">
        <f t="shared" si="45"/>
        <v> </v>
      </c>
      <c r="F470" s="21" t="str">
        <f t="shared" si="49"/>
        <v> </v>
      </c>
      <c r="G470" s="22" t="str">
        <f t="shared" si="48"/>
        <v> </v>
      </c>
      <c r="H470" s="21" t="str">
        <f t="shared" si="46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7"/>
        <v> </v>
      </c>
      <c r="C471" s="1" t="str">
        <f t="shared" si="50"/>
        <v> </v>
      </c>
      <c r="D471" s="21" t="str">
        <f t="shared" si="44"/>
        <v> </v>
      </c>
      <c r="E471" s="21" t="str">
        <f t="shared" si="45"/>
        <v> </v>
      </c>
      <c r="F471" s="21" t="str">
        <f t="shared" si="49"/>
        <v> </v>
      </c>
      <c r="G471" s="22" t="str">
        <f t="shared" si="48"/>
        <v> </v>
      </c>
      <c r="H471" s="21" t="str">
        <f t="shared" si="46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7"/>
        <v> </v>
      </c>
      <c r="C472" s="1" t="str">
        <f t="shared" si="50"/>
        <v> </v>
      </c>
      <c r="D472" s="21" t="str">
        <f t="shared" si="44"/>
        <v> </v>
      </c>
      <c r="E472" s="21" t="str">
        <f t="shared" si="45"/>
        <v> </v>
      </c>
      <c r="F472" s="21" t="str">
        <f t="shared" si="49"/>
        <v> </v>
      </c>
      <c r="G472" s="22" t="str">
        <f t="shared" si="48"/>
        <v> </v>
      </c>
      <c r="H472" s="21" t="str">
        <f t="shared" si="46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7"/>
        <v> </v>
      </c>
      <c r="C473" s="1" t="str">
        <f t="shared" si="50"/>
        <v> </v>
      </c>
      <c r="D473" s="21" t="str">
        <f t="shared" si="44"/>
        <v> </v>
      </c>
      <c r="E473" s="21" t="str">
        <f t="shared" si="45"/>
        <v> </v>
      </c>
      <c r="F473" s="21" t="str">
        <f t="shared" si="49"/>
        <v> </v>
      </c>
      <c r="G473" s="22" t="str">
        <f t="shared" si="48"/>
        <v> </v>
      </c>
      <c r="H473" s="21" t="str">
        <f t="shared" si="46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7"/>
        <v> </v>
      </c>
      <c r="C474" s="1" t="str">
        <f t="shared" si="50"/>
        <v> </v>
      </c>
      <c r="D474" s="21" t="str">
        <f t="shared" si="44"/>
        <v> </v>
      </c>
      <c r="E474" s="21" t="str">
        <f t="shared" si="45"/>
        <v> </v>
      </c>
      <c r="F474" s="21" t="str">
        <f t="shared" si="49"/>
        <v> </v>
      </c>
      <c r="G474" s="22" t="str">
        <f t="shared" si="48"/>
        <v> </v>
      </c>
      <c r="H474" s="21" t="str">
        <f t="shared" si="46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7"/>
        <v> </v>
      </c>
      <c r="C475" s="1" t="str">
        <f t="shared" si="50"/>
        <v> </v>
      </c>
      <c r="D475" s="21" t="str">
        <f t="shared" si="44"/>
        <v> </v>
      </c>
      <c r="E475" s="21" t="str">
        <f t="shared" si="45"/>
        <v> </v>
      </c>
      <c r="F475" s="21" t="str">
        <f t="shared" si="49"/>
        <v> </v>
      </c>
      <c r="G475" s="22" t="str">
        <f t="shared" si="48"/>
        <v> </v>
      </c>
      <c r="H475" s="21" t="str">
        <f t="shared" si="46"/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7"/>
        <v> </v>
      </c>
      <c r="C476" s="1" t="str">
        <f t="shared" si="50"/>
        <v> </v>
      </c>
      <c r="D476" s="21" t="str">
        <f aca="true" t="shared" si="51" ref="D476:D539">IF(C476&lt;&gt;" ",IF(G475&lt;D475,G475+E476,PMT($E$11,($E$13),-$E$6))," ")</f>
        <v> </v>
      </c>
      <c r="E476" s="21" t="str">
        <f aca="true" t="shared" si="52" ref="E476:E539">IF(C476&lt;&gt;" ",G475*$E$11," ")</f>
        <v> </v>
      </c>
      <c r="F476" s="21" t="str">
        <f t="shared" si="49"/>
        <v> </v>
      </c>
      <c r="G476" s="22" t="str">
        <f t="shared" si="48"/>
        <v> </v>
      </c>
      <c r="H476" s="21" t="str">
        <f aca="true" t="shared" si="53" ref="H476:H539">IF(C476&lt;&gt;" ",IF(AND($E$19=B476,$E$20=C476-(B476-1)*12),$E$18,0)," ")</f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4" ref="B477:B540">IF(C477&lt;&gt;" ",INT(C476/12)+1," ")</f>
        <v> </v>
      </c>
      <c r="C477" s="1" t="str">
        <f t="shared" si="50"/>
        <v> </v>
      </c>
      <c r="D477" s="21" t="str">
        <f t="shared" si="51"/>
        <v> </v>
      </c>
      <c r="E477" s="21" t="str">
        <f t="shared" si="52"/>
        <v> </v>
      </c>
      <c r="F477" s="21" t="str">
        <f t="shared" si="49"/>
        <v> </v>
      </c>
      <c r="G477" s="22" t="str">
        <f aca="true" t="shared" si="55" ref="G477:G540">IF(C477&lt;&gt;" ",G476-F477," ")</f>
        <v> </v>
      </c>
      <c r="H477" s="21" t="str">
        <f t="shared" si="53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4"/>
        <v> </v>
      </c>
      <c r="C478" s="1" t="str">
        <f t="shared" si="50"/>
        <v> </v>
      </c>
      <c r="D478" s="21" t="str">
        <f t="shared" si="51"/>
        <v> </v>
      </c>
      <c r="E478" s="21" t="str">
        <f t="shared" si="52"/>
        <v> </v>
      </c>
      <c r="F478" s="21" t="str">
        <f t="shared" si="49"/>
        <v> </v>
      </c>
      <c r="G478" s="22" t="str">
        <f t="shared" si="55"/>
        <v> </v>
      </c>
      <c r="H478" s="21" t="str">
        <f t="shared" si="53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4"/>
        <v> </v>
      </c>
      <c r="C479" s="1" t="str">
        <f t="shared" si="50"/>
        <v> </v>
      </c>
      <c r="D479" s="21" t="str">
        <f t="shared" si="51"/>
        <v> </v>
      </c>
      <c r="E479" s="21" t="str">
        <f t="shared" si="52"/>
        <v> </v>
      </c>
      <c r="F479" s="21" t="str">
        <f t="shared" si="49"/>
        <v> </v>
      </c>
      <c r="G479" s="22" t="str">
        <f t="shared" si="55"/>
        <v> </v>
      </c>
      <c r="H479" s="21" t="str">
        <f t="shared" si="53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4"/>
        <v> </v>
      </c>
      <c r="C480" s="1" t="str">
        <f t="shared" si="50"/>
        <v> </v>
      </c>
      <c r="D480" s="21" t="str">
        <f t="shared" si="51"/>
        <v> </v>
      </c>
      <c r="E480" s="21" t="str">
        <f t="shared" si="52"/>
        <v> </v>
      </c>
      <c r="F480" s="21" t="str">
        <f t="shared" si="49"/>
        <v> </v>
      </c>
      <c r="G480" s="22" t="str">
        <f t="shared" si="55"/>
        <v> </v>
      </c>
      <c r="H480" s="21" t="str">
        <f t="shared" si="53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4"/>
        <v> </v>
      </c>
      <c r="C481" s="1" t="str">
        <f t="shared" si="50"/>
        <v> </v>
      </c>
      <c r="D481" s="21" t="str">
        <f t="shared" si="51"/>
        <v> </v>
      </c>
      <c r="E481" s="21" t="str">
        <f t="shared" si="52"/>
        <v> </v>
      </c>
      <c r="F481" s="21" t="str">
        <f t="shared" si="49"/>
        <v> </v>
      </c>
      <c r="G481" s="22" t="str">
        <f t="shared" si="55"/>
        <v> </v>
      </c>
      <c r="H481" s="21" t="str">
        <f t="shared" si="53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4"/>
        <v> </v>
      </c>
      <c r="C482" s="1" t="str">
        <f t="shared" si="50"/>
        <v> </v>
      </c>
      <c r="D482" s="21" t="str">
        <f t="shared" si="51"/>
        <v> </v>
      </c>
      <c r="E482" s="21" t="str">
        <f t="shared" si="52"/>
        <v> </v>
      </c>
      <c r="F482" s="21" t="str">
        <f t="shared" si="49"/>
        <v> </v>
      </c>
      <c r="G482" s="22" t="str">
        <f t="shared" si="55"/>
        <v> </v>
      </c>
      <c r="H482" s="21" t="str">
        <f t="shared" si="53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4"/>
        <v> </v>
      </c>
      <c r="C483" s="1" t="str">
        <f t="shared" si="50"/>
        <v> </v>
      </c>
      <c r="D483" s="21" t="str">
        <f t="shared" si="51"/>
        <v> </v>
      </c>
      <c r="E483" s="21" t="str">
        <f t="shared" si="52"/>
        <v> </v>
      </c>
      <c r="F483" s="21" t="str">
        <f t="shared" si="49"/>
        <v> </v>
      </c>
      <c r="G483" s="22" t="str">
        <f t="shared" si="55"/>
        <v> </v>
      </c>
      <c r="H483" s="21" t="str">
        <f t="shared" si="53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4"/>
        <v> </v>
      </c>
      <c r="C484" s="1" t="str">
        <f t="shared" si="50"/>
        <v> </v>
      </c>
      <c r="D484" s="21" t="str">
        <f t="shared" si="51"/>
        <v> </v>
      </c>
      <c r="E484" s="21" t="str">
        <f t="shared" si="52"/>
        <v> </v>
      </c>
      <c r="F484" s="21" t="str">
        <f t="shared" si="49"/>
        <v> </v>
      </c>
      <c r="G484" s="22" t="str">
        <f t="shared" si="55"/>
        <v> </v>
      </c>
      <c r="H484" s="21" t="str">
        <f t="shared" si="53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4"/>
        <v> </v>
      </c>
      <c r="C485" s="1" t="str">
        <f t="shared" si="50"/>
        <v> </v>
      </c>
      <c r="D485" s="21" t="str">
        <f t="shared" si="51"/>
        <v> </v>
      </c>
      <c r="E485" s="21" t="str">
        <f t="shared" si="52"/>
        <v> </v>
      </c>
      <c r="F485" s="21" t="str">
        <f t="shared" si="49"/>
        <v> </v>
      </c>
      <c r="G485" s="22" t="str">
        <f t="shared" si="55"/>
        <v> </v>
      </c>
      <c r="H485" s="21" t="str">
        <f t="shared" si="53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4"/>
        <v> </v>
      </c>
      <c r="C486" s="1" t="str">
        <f t="shared" si="50"/>
        <v> </v>
      </c>
      <c r="D486" s="21" t="str">
        <f t="shared" si="51"/>
        <v> </v>
      </c>
      <c r="E486" s="21" t="str">
        <f t="shared" si="52"/>
        <v> </v>
      </c>
      <c r="F486" s="21" t="str">
        <f t="shared" si="49"/>
        <v> </v>
      </c>
      <c r="G486" s="22" t="str">
        <f t="shared" si="55"/>
        <v> </v>
      </c>
      <c r="H486" s="21" t="str">
        <f t="shared" si="53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4"/>
        <v> </v>
      </c>
      <c r="C487" s="1" t="str">
        <f t="shared" si="50"/>
        <v> </v>
      </c>
      <c r="D487" s="21" t="str">
        <f t="shared" si="51"/>
        <v> </v>
      </c>
      <c r="E487" s="21" t="str">
        <f t="shared" si="52"/>
        <v> </v>
      </c>
      <c r="F487" s="21" t="str">
        <f t="shared" si="49"/>
        <v> </v>
      </c>
      <c r="G487" s="22" t="str">
        <f t="shared" si="55"/>
        <v> </v>
      </c>
      <c r="H487" s="21" t="str">
        <f t="shared" si="53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4"/>
        <v> </v>
      </c>
      <c r="C488" s="1" t="str">
        <f t="shared" si="50"/>
        <v> </v>
      </c>
      <c r="D488" s="21" t="str">
        <f t="shared" si="51"/>
        <v> </v>
      </c>
      <c r="E488" s="21" t="str">
        <f t="shared" si="52"/>
        <v> </v>
      </c>
      <c r="F488" s="21" t="str">
        <f t="shared" si="49"/>
        <v> </v>
      </c>
      <c r="G488" s="22" t="str">
        <f t="shared" si="55"/>
        <v> </v>
      </c>
      <c r="H488" s="21" t="str">
        <f t="shared" si="53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4"/>
        <v> </v>
      </c>
      <c r="C489" s="1" t="str">
        <f t="shared" si="50"/>
        <v> </v>
      </c>
      <c r="D489" s="21" t="str">
        <f t="shared" si="51"/>
        <v> </v>
      </c>
      <c r="E489" s="21" t="str">
        <f t="shared" si="52"/>
        <v> </v>
      </c>
      <c r="F489" s="21" t="str">
        <f t="shared" si="49"/>
        <v> </v>
      </c>
      <c r="G489" s="22" t="str">
        <f t="shared" si="55"/>
        <v> </v>
      </c>
      <c r="H489" s="21" t="str">
        <f t="shared" si="53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4"/>
        <v> </v>
      </c>
      <c r="C490" s="1" t="str">
        <f t="shared" si="50"/>
        <v> </v>
      </c>
      <c r="D490" s="21" t="str">
        <f t="shared" si="51"/>
        <v> </v>
      </c>
      <c r="E490" s="21" t="str">
        <f t="shared" si="52"/>
        <v> </v>
      </c>
      <c r="F490" s="21" t="str">
        <f t="shared" si="49"/>
        <v> </v>
      </c>
      <c r="G490" s="22" t="str">
        <f t="shared" si="55"/>
        <v> </v>
      </c>
      <c r="H490" s="21" t="str">
        <f t="shared" si="53"/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4"/>
        <v> </v>
      </c>
      <c r="C491" s="1" t="str">
        <f t="shared" si="50"/>
        <v> </v>
      </c>
      <c r="D491" s="21" t="str">
        <f t="shared" si="51"/>
        <v> </v>
      </c>
      <c r="E491" s="21" t="str">
        <f t="shared" si="52"/>
        <v> </v>
      </c>
      <c r="F491" s="21" t="str">
        <f aca="true" t="shared" si="56" ref="F491:F554">IF(C491&lt;&gt;" ",D491-E491+H491," ")</f>
        <v> </v>
      </c>
      <c r="G491" s="22" t="str">
        <f t="shared" si="55"/>
        <v> </v>
      </c>
      <c r="H491" s="21" t="str">
        <f t="shared" si="53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4"/>
        <v> </v>
      </c>
      <c r="C492" s="1" t="str">
        <f t="shared" si="50"/>
        <v> </v>
      </c>
      <c r="D492" s="21" t="str">
        <f t="shared" si="51"/>
        <v> </v>
      </c>
      <c r="E492" s="21" t="str">
        <f t="shared" si="52"/>
        <v> </v>
      </c>
      <c r="F492" s="21" t="str">
        <f t="shared" si="56"/>
        <v> </v>
      </c>
      <c r="G492" s="22" t="str">
        <f t="shared" si="55"/>
        <v> </v>
      </c>
      <c r="H492" s="21" t="str">
        <f t="shared" si="53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4"/>
        <v> </v>
      </c>
      <c r="C493" s="1" t="str">
        <f t="shared" si="50"/>
        <v> </v>
      </c>
      <c r="D493" s="21" t="str">
        <f t="shared" si="51"/>
        <v> </v>
      </c>
      <c r="E493" s="21" t="str">
        <f t="shared" si="52"/>
        <v> </v>
      </c>
      <c r="F493" s="21" t="str">
        <f t="shared" si="56"/>
        <v> </v>
      </c>
      <c r="G493" s="22" t="str">
        <f t="shared" si="55"/>
        <v> </v>
      </c>
      <c r="H493" s="21" t="str">
        <f t="shared" si="53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4"/>
        <v> </v>
      </c>
      <c r="C494" s="1" t="str">
        <f aca="true" t="shared" si="57" ref="C494:C557">IF(CODE(C493)=32," ",IF(AND(C493+1&lt;=$E$13,G493&gt;0),+C493+1," "))</f>
        <v> </v>
      </c>
      <c r="D494" s="21" t="str">
        <f t="shared" si="51"/>
        <v> </v>
      </c>
      <c r="E494" s="21" t="str">
        <f t="shared" si="52"/>
        <v> </v>
      </c>
      <c r="F494" s="21" t="str">
        <f t="shared" si="56"/>
        <v> </v>
      </c>
      <c r="G494" s="22" t="str">
        <f t="shared" si="55"/>
        <v> </v>
      </c>
      <c r="H494" s="21" t="str">
        <f t="shared" si="53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4"/>
        <v> </v>
      </c>
      <c r="C495" s="1" t="str">
        <f t="shared" si="57"/>
        <v> </v>
      </c>
      <c r="D495" s="21" t="str">
        <f t="shared" si="51"/>
        <v> </v>
      </c>
      <c r="E495" s="21" t="str">
        <f t="shared" si="52"/>
        <v> </v>
      </c>
      <c r="F495" s="21" t="str">
        <f t="shared" si="56"/>
        <v> </v>
      </c>
      <c r="G495" s="22" t="str">
        <f t="shared" si="55"/>
        <v> </v>
      </c>
      <c r="H495" s="21" t="str">
        <f t="shared" si="53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4"/>
        <v> </v>
      </c>
      <c r="C496" s="1" t="str">
        <f t="shared" si="57"/>
        <v> </v>
      </c>
      <c r="D496" s="21" t="str">
        <f t="shared" si="51"/>
        <v> </v>
      </c>
      <c r="E496" s="21" t="str">
        <f t="shared" si="52"/>
        <v> </v>
      </c>
      <c r="F496" s="21" t="str">
        <f t="shared" si="56"/>
        <v> </v>
      </c>
      <c r="G496" s="22" t="str">
        <f t="shared" si="55"/>
        <v> </v>
      </c>
      <c r="H496" s="21" t="str">
        <f t="shared" si="53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4"/>
        <v> </v>
      </c>
      <c r="C497" s="1" t="str">
        <f t="shared" si="57"/>
        <v> </v>
      </c>
      <c r="D497" s="21" t="str">
        <f t="shared" si="51"/>
        <v> </v>
      </c>
      <c r="E497" s="21" t="str">
        <f t="shared" si="52"/>
        <v> </v>
      </c>
      <c r="F497" s="21" t="str">
        <f t="shared" si="56"/>
        <v> </v>
      </c>
      <c r="G497" s="22" t="str">
        <f t="shared" si="55"/>
        <v> </v>
      </c>
      <c r="H497" s="21" t="str">
        <f t="shared" si="53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4"/>
        <v> </v>
      </c>
      <c r="C498" s="1" t="str">
        <f t="shared" si="57"/>
        <v> </v>
      </c>
      <c r="D498" s="21" t="str">
        <f t="shared" si="51"/>
        <v> </v>
      </c>
      <c r="E498" s="21" t="str">
        <f t="shared" si="52"/>
        <v> </v>
      </c>
      <c r="F498" s="21" t="str">
        <f t="shared" si="56"/>
        <v> </v>
      </c>
      <c r="G498" s="22" t="str">
        <f t="shared" si="55"/>
        <v> </v>
      </c>
      <c r="H498" s="21" t="str">
        <f t="shared" si="53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4"/>
        <v> </v>
      </c>
      <c r="C499" s="1" t="str">
        <f t="shared" si="57"/>
        <v> </v>
      </c>
      <c r="D499" s="21" t="str">
        <f t="shared" si="51"/>
        <v> </v>
      </c>
      <c r="E499" s="21" t="str">
        <f t="shared" si="52"/>
        <v> </v>
      </c>
      <c r="F499" s="21" t="str">
        <f t="shared" si="56"/>
        <v> </v>
      </c>
      <c r="G499" s="22" t="str">
        <f t="shared" si="55"/>
        <v> </v>
      </c>
      <c r="H499" s="21" t="str">
        <f t="shared" si="53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4"/>
        <v> </v>
      </c>
      <c r="C500" s="1" t="str">
        <f t="shared" si="57"/>
        <v> </v>
      </c>
      <c r="D500" s="21" t="str">
        <f t="shared" si="51"/>
        <v> </v>
      </c>
      <c r="E500" s="21" t="str">
        <f t="shared" si="52"/>
        <v> </v>
      </c>
      <c r="F500" s="21" t="str">
        <f t="shared" si="56"/>
        <v> </v>
      </c>
      <c r="G500" s="22" t="str">
        <f t="shared" si="55"/>
        <v> </v>
      </c>
      <c r="H500" s="21" t="str">
        <f t="shared" si="53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4"/>
        <v> </v>
      </c>
      <c r="C501" s="1" t="str">
        <f t="shared" si="57"/>
        <v> </v>
      </c>
      <c r="D501" s="21" t="str">
        <f t="shared" si="51"/>
        <v> </v>
      </c>
      <c r="E501" s="21" t="str">
        <f t="shared" si="52"/>
        <v> </v>
      </c>
      <c r="F501" s="21" t="str">
        <f t="shared" si="56"/>
        <v> </v>
      </c>
      <c r="G501" s="22" t="str">
        <f t="shared" si="55"/>
        <v> </v>
      </c>
      <c r="H501" s="21" t="str">
        <f t="shared" si="53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4"/>
        <v> </v>
      </c>
      <c r="C502" s="1" t="str">
        <f t="shared" si="57"/>
        <v> </v>
      </c>
      <c r="D502" s="21" t="str">
        <f t="shared" si="51"/>
        <v> </v>
      </c>
      <c r="E502" s="21" t="str">
        <f t="shared" si="52"/>
        <v> </v>
      </c>
      <c r="F502" s="21" t="str">
        <f t="shared" si="56"/>
        <v> </v>
      </c>
      <c r="G502" s="22" t="str">
        <f t="shared" si="55"/>
        <v> </v>
      </c>
      <c r="H502" s="21" t="str">
        <f t="shared" si="53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4"/>
        <v> </v>
      </c>
      <c r="C503" s="1" t="str">
        <f t="shared" si="57"/>
        <v> </v>
      </c>
      <c r="D503" s="21" t="str">
        <f t="shared" si="51"/>
        <v> </v>
      </c>
      <c r="E503" s="21" t="str">
        <f t="shared" si="52"/>
        <v> </v>
      </c>
      <c r="F503" s="21" t="str">
        <f t="shared" si="56"/>
        <v> </v>
      </c>
      <c r="G503" s="22" t="str">
        <f t="shared" si="55"/>
        <v> </v>
      </c>
      <c r="H503" s="21" t="str">
        <f t="shared" si="53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4"/>
        <v> </v>
      </c>
      <c r="C504" s="1" t="str">
        <f t="shared" si="57"/>
        <v> </v>
      </c>
      <c r="D504" s="21" t="str">
        <f t="shared" si="51"/>
        <v> </v>
      </c>
      <c r="E504" s="21" t="str">
        <f t="shared" si="52"/>
        <v> </v>
      </c>
      <c r="F504" s="21" t="str">
        <f t="shared" si="56"/>
        <v> </v>
      </c>
      <c r="G504" s="22" t="str">
        <f t="shared" si="55"/>
        <v> </v>
      </c>
      <c r="H504" s="21" t="str">
        <f t="shared" si="53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4"/>
        <v> </v>
      </c>
      <c r="C505" s="1" t="str">
        <f t="shared" si="57"/>
        <v> </v>
      </c>
      <c r="D505" s="21" t="str">
        <f t="shared" si="51"/>
        <v> </v>
      </c>
      <c r="E505" s="21" t="str">
        <f t="shared" si="52"/>
        <v> </v>
      </c>
      <c r="F505" s="21" t="str">
        <f t="shared" si="56"/>
        <v> </v>
      </c>
      <c r="G505" s="22" t="str">
        <f t="shared" si="55"/>
        <v> </v>
      </c>
      <c r="H505" s="21" t="str">
        <f t="shared" si="53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4"/>
        <v> </v>
      </c>
      <c r="C506" s="1" t="str">
        <f t="shared" si="57"/>
        <v> </v>
      </c>
      <c r="D506" s="21" t="str">
        <f t="shared" si="51"/>
        <v> </v>
      </c>
      <c r="E506" s="21" t="str">
        <f t="shared" si="52"/>
        <v> </v>
      </c>
      <c r="F506" s="21" t="str">
        <f t="shared" si="56"/>
        <v> </v>
      </c>
      <c r="G506" s="22" t="str">
        <f t="shared" si="55"/>
        <v> </v>
      </c>
      <c r="H506" s="21" t="str">
        <f t="shared" si="53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4"/>
        <v> </v>
      </c>
      <c r="C507" s="1" t="str">
        <f t="shared" si="57"/>
        <v> </v>
      </c>
      <c r="D507" s="21" t="str">
        <f t="shared" si="51"/>
        <v> </v>
      </c>
      <c r="E507" s="21" t="str">
        <f t="shared" si="52"/>
        <v> </v>
      </c>
      <c r="F507" s="21" t="str">
        <f t="shared" si="56"/>
        <v> </v>
      </c>
      <c r="G507" s="22" t="str">
        <f t="shared" si="55"/>
        <v> </v>
      </c>
      <c r="H507" s="21" t="str">
        <f t="shared" si="53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4"/>
        <v> </v>
      </c>
      <c r="C508" s="1" t="str">
        <f t="shared" si="57"/>
        <v> </v>
      </c>
      <c r="D508" s="21" t="str">
        <f t="shared" si="51"/>
        <v> </v>
      </c>
      <c r="E508" s="21" t="str">
        <f t="shared" si="52"/>
        <v> </v>
      </c>
      <c r="F508" s="21" t="str">
        <f t="shared" si="56"/>
        <v> </v>
      </c>
      <c r="G508" s="22" t="str">
        <f t="shared" si="55"/>
        <v> </v>
      </c>
      <c r="H508" s="21" t="str">
        <f t="shared" si="53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4"/>
        <v> </v>
      </c>
      <c r="C509" s="1" t="str">
        <f t="shared" si="57"/>
        <v> </v>
      </c>
      <c r="D509" s="21" t="str">
        <f t="shared" si="51"/>
        <v> </v>
      </c>
      <c r="E509" s="21" t="str">
        <f t="shared" si="52"/>
        <v> </v>
      </c>
      <c r="F509" s="21" t="str">
        <f t="shared" si="56"/>
        <v> </v>
      </c>
      <c r="G509" s="22" t="str">
        <f t="shared" si="55"/>
        <v> </v>
      </c>
      <c r="H509" s="21" t="str">
        <f t="shared" si="53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4"/>
        <v> </v>
      </c>
      <c r="C510" s="1" t="str">
        <f t="shared" si="57"/>
        <v> </v>
      </c>
      <c r="D510" s="21" t="str">
        <f t="shared" si="51"/>
        <v> </v>
      </c>
      <c r="E510" s="21" t="str">
        <f t="shared" si="52"/>
        <v> </v>
      </c>
      <c r="F510" s="21" t="str">
        <f t="shared" si="56"/>
        <v> </v>
      </c>
      <c r="G510" s="22" t="str">
        <f t="shared" si="55"/>
        <v> </v>
      </c>
      <c r="H510" s="21" t="str">
        <f t="shared" si="53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4"/>
        <v> </v>
      </c>
      <c r="C511" s="1" t="str">
        <f t="shared" si="57"/>
        <v> </v>
      </c>
      <c r="D511" s="21" t="str">
        <f t="shared" si="51"/>
        <v> </v>
      </c>
      <c r="E511" s="21" t="str">
        <f t="shared" si="52"/>
        <v> </v>
      </c>
      <c r="F511" s="21" t="str">
        <f t="shared" si="56"/>
        <v> </v>
      </c>
      <c r="G511" s="22" t="str">
        <f t="shared" si="55"/>
        <v> </v>
      </c>
      <c r="H511" s="21" t="str">
        <f t="shared" si="53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4"/>
        <v> </v>
      </c>
      <c r="C512" s="1" t="str">
        <f t="shared" si="57"/>
        <v> </v>
      </c>
      <c r="D512" s="21" t="str">
        <f t="shared" si="51"/>
        <v> </v>
      </c>
      <c r="E512" s="21" t="str">
        <f t="shared" si="52"/>
        <v> </v>
      </c>
      <c r="F512" s="21" t="str">
        <f t="shared" si="56"/>
        <v> </v>
      </c>
      <c r="G512" s="22" t="str">
        <f t="shared" si="55"/>
        <v> </v>
      </c>
      <c r="H512" s="21" t="str">
        <f t="shared" si="53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4"/>
        <v> </v>
      </c>
      <c r="C513" s="1" t="str">
        <f t="shared" si="57"/>
        <v> </v>
      </c>
      <c r="D513" s="21" t="str">
        <f t="shared" si="51"/>
        <v> </v>
      </c>
      <c r="E513" s="21" t="str">
        <f t="shared" si="52"/>
        <v> </v>
      </c>
      <c r="F513" s="21" t="str">
        <f t="shared" si="56"/>
        <v> </v>
      </c>
      <c r="G513" s="22" t="str">
        <f t="shared" si="55"/>
        <v> </v>
      </c>
      <c r="H513" s="21" t="str">
        <f t="shared" si="53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4"/>
        <v> </v>
      </c>
      <c r="C514" s="1" t="str">
        <f t="shared" si="57"/>
        <v> </v>
      </c>
      <c r="D514" s="21" t="str">
        <f t="shared" si="51"/>
        <v> </v>
      </c>
      <c r="E514" s="21" t="str">
        <f t="shared" si="52"/>
        <v> </v>
      </c>
      <c r="F514" s="21" t="str">
        <f t="shared" si="56"/>
        <v> </v>
      </c>
      <c r="G514" s="22" t="str">
        <f t="shared" si="55"/>
        <v> </v>
      </c>
      <c r="H514" s="21" t="str">
        <f t="shared" si="53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4"/>
        <v> </v>
      </c>
      <c r="C515" s="1" t="str">
        <f t="shared" si="57"/>
        <v> </v>
      </c>
      <c r="D515" s="21" t="str">
        <f t="shared" si="51"/>
        <v> </v>
      </c>
      <c r="E515" s="21" t="str">
        <f t="shared" si="52"/>
        <v> </v>
      </c>
      <c r="F515" s="21" t="str">
        <f t="shared" si="56"/>
        <v> </v>
      </c>
      <c r="G515" s="22" t="str">
        <f t="shared" si="55"/>
        <v> </v>
      </c>
      <c r="H515" s="21" t="str">
        <f t="shared" si="53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4"/>
        <v> </v>
      </c>
      <c r="C516" s="1" t="str">
        <f t="shared" si="57"/>
        <v> </v>
      </c>
      <c r="D516" s="21" t="str">
        <f t="shared" si="51"/>
        <v> </v>
      </c>
      <c r="E516" s="21" t="str">
        <f t="shared" si="52"/>
        <v> </v>
      </c>
      <c r="F516" s="21" t="str">
        <f t="shared" si="56"/>
        <v> </v>
      </c>
      <c r="G516" s="22" t="str">
        <f t="shared" si="55"/>
        <v> </v>
      </c>
      <c r="H516" s="21" t="str">
        <f t="shared" si="53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4"/>
        <v> </v>
      </c>
      <c r="C517" s="1" t="str">
        <f t="shared" si="57"/>
        <v> </v>
      </c>
      <c r="D517" s="21" t="str">
        <f t="shared" si="51"/>
        <v> </v>
      </c>
      <c r="E517" s="21" t="str">
        <f t="shared" si="52"/>
        <v> </v>
      </c>
      <c r="F517" s="21" t="str">
        <f t="shared" si="56"/>
        <v> </v>
      </c>
      <c r="G517" s="22" t="str">
        <f t="shared" si="55"/>
        <v> </v>
      </c>
      <c r="H517" s="21" t="str">
        <f t="shared" si="53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4"/>
        <v> </v>
      </c>
      <c r="C518" s="1" t="str">
        <f t="shared" si="57"/>
        <v> </v>
      </c>
      <c r="D518" s="21" t="str">
        <f t="shared" si="51"/>
        <v> </v>
      </c>
      <c r="E518" s="21" t="str">
        <f t="shared" si="52"/>
        <v> </v>
      </c>
      <c r="F518" s="21" t="str">
        <f t="shared" si="56"/>
        <v> </v>
      </c>
      <c r="G518" s="22" t="str">
        <f t="shared" si="55"/>
        <v> </v>
      </c>
      <c r="H518" s="21" t="str">
        <f t="shared" si="53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4"/>
        <v> </v>
      </c>
      <c r="C519" s="1" t="str">
        <f t="shared" si="57"/>
        <v> </v>
      </c>
      <c r="D519" s="21" t="str">
        <f t="shared" si="51"/>
        <v> </v>
      </c>
      <c r="E519" s="21" t="str">
        <f t="shared" si="52"/>
        <v> </v>
      </c>
      <c r="F519" s="21" t="str">
        <f t="shared" si="56"/>
        <v> </v>
      </c>
      <c r="G519" s="22" t="str">
        <f t="shared" si="55"/>
        <v> </v>
      </c>
      <c r="H519" s="21" t="str">
        <f t="shared" si="53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4"/>
        <v> </v>
      </c>
      <c r="C520" s="1" t="str">
        <f t="shared" si="57"/>
        <v> </v>
      </c>
      <c r="D520" s="21" t="str">
        <f t="shared" si="51"/>
        <v> </v>
      </c>
      <c r="E520" s="21" t="str">
        <f t="shared" si="52"/>
        <v> </v>
      </c>
      <c r="F520" s="21" t="str">
        <f t="shared" si="56"/>
        <v> </v>
      </c>
      <c r="G520" s="22" t="str">
        <f t="shared" si="55"/>
        <v> </v>
      </c>
      <c r="H520" s="21" t="str">
        <f t="shared" si="53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4"/>
        <v> </v>
      </c>
      <c r="C521" s="1" t="str">
        <f t="shared" si="57"/>
        <v> </v>
      </c>
      <c r="D521" s="21" t="str">
        <f t="shared" si="51"/>
        <v> </v>
      </c>
      <c r="E521" s="21" t="str">
        <f t="shared" si="52"/>
        <v> </v>
      </c>
      <c r="F521" s="21" t="str">
        <f t="shared" si="56"/>
        <v> </v>
      </c>
      <c r="G521" s="22" t="str">
        <f t="shared" si="55"/>
        <v> </v>
      </c>
      <c r="H521" s="21" t="str">
        <f t="shared" si="53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4"/>
        <v> </v>
      </c>
      <c r="C522" s="1" t="str">
        <f t="shared" si="57"/>
        <v> </v>
      </c>
      <c r="D522" s="21" t="str">
        <f t="shared" si="51"/>
        <v> </v>
      </c>
      <c r="E522" s="21" t="str">
        <f t="shared" si="52"/>
        <v> </v>
      </c>
      <c r="F522" s="21" t="str">
        <f t="shared" si="56"/>
        <v> </v>
      </c>
      <c r="G522" s="22" t="str">
        <f t="shared" si="55"/>
        <v> </v>
      </c>
      <c r="H522" s="21" t="str">
        <f t="shared" si="53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4"/>
        <v> </v>
      </c>
      <c r="C523" s="1" t="str">
        <f t="shared" si="57"/>
        <v> </v>
      </c>
      <c r="D523" s="21" t="str">
        <f t="shared" si="51"/>
        <v> </v>
      </c>
      <c r="E523" s="21" t="str">
        <f t="shared" si="52"/>
        <v> </v>
      </c>
      <c r="F523" s="21" t="str">
        <f t="shared" si="56"/>
        <v> </v>
      </c>
      <c r="G523" s="22" t="str">
        <f t="shared" si="55"/>
        <v> </v>
      </c>
      <c r="H523" s="21" t="str">
        <f t="shared" si="53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4"/>
        <v> </v>
      </c>
      <c r="C524" s="1" t="str">
        <f t="shared" si="57"/>
        <v> </v>
      </c>
      <c r="D524" s="21" t="str">
        <f t="shared" si="51"/>
        <v> </v>
      </c>
      <c r="E524" s="21" t="str">
        <f t="shared" si="52"/>
        <v> </v>
      </c>
      <c r="F524" s="21" t="str">
        <f t="shared" si="56"/>
        <v> </v>
      </c>
      <c r="G524" s="22" t="str">
        <f t="shared" si="55"/>
        <v> </v>
      </c>
      <c r="H524" s="21" t="str">
        <f t="shared" si="53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4"/>
        <v> </v>
      </c>
      <c r="C525" s="1" t="str">
        <f t="shared" si="57"/>
        <v> </v>
      </c>
      <c r="D525" s="21" t="str">
        <f t="shared" si="51"/>
        <v> </v>
      </c>
      <c r="E525" s="21" t="str">
        <f t="shared" si="52"/>
        <v> </v>
      </c>
      <c r="F525" s="21" t="str">
        <f t="shared" si="56"/>
        <v> </v>
      </c>
      <c r="G525" s="22" t="str">
        <f t="shared" si="55"/>
        <v> </v>
      </c>
      <c r="H525" s="21" t="str">
        <f t="shared" si="53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4"/>
        <v> </v>
      </c>
      <c r="C526" s="1" t="str">
        <f t="shared" si="57"/>
        <v> </v>
      </c>
      <c r="D526" s="21" t="str">
        <f t="shared" si="51"/>
        <v> </v>
      </c>
      <c r="E526" s="21" t="str">
        <f t="shared" si="52"/>
        <v> </v>
      </c>
      <c r="F526" s="21" t="str">
        <f t="shared" si="56"/>
        <v> </v>
      </c>
      <c r="G526" s="22" t="str">
        <f t="shared" si="55"/>
        <v> </v>
      </c>
      <c r="H526" s="21" t="str">
        <f t="shared" si="53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4"/>
        <v> </v>
      </c>
      <c r="C527" s="1" t="str">
        <f t="shared" si="57"/>
        <v> </v>
      </c>
      <c r="D527" s="21" t="str">
        <f t="shared" si="51"/>
        <v> </v>
      </c>
      <c r="E527" s="21" t="str">
        <f t="shared" si="52"/>
        <v> </v>
      </c>
      <c r="F527" s="21" t="str">
        <f t="shared" si="56"/>
        <v> </v>
      </c>
      <c r="G527" s="22" t="str">
        <f t="shared" si="55"/>
        <v> </v>
      </c>
      <c r="H527" s="21" t="str">
        <f t="shared" si="53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4"/>
        <v> </v>
      </c>
      <c r="C528" s="1" t="str">
        <f t="shared" si="57"/>
        <v> </v>
      </c>
      <c r="D528" s="21" t="str">
        <f t="shared" si="51"/>
        <v> </v>
      </c>
      <c r="E528" s="21" t="str">
        <f t="shared" si="52"/>
        <v> </v>
      </c>
      <c r="F528" s="21" t="str">
        <f t="shared" si="56"/>
        <v> </v>
      </c>
      <c r="G528" s="22" t="str">
        <f t="shared" si="55"/>
        <v> </v>
      </c>
      <c r="H528" s="21" t="str">
        <f t="shared" si="53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4"/>
        <v> </v>
      </c>
      <c r="C529" s="1" t="str">
        <f t="shared" si="57"/>
        <v> </v>
      </c>
      <c r="D529" s="21" t="str">
        <f t="shared" si="51"/>
        <v> </v>
      </c>
      <c r="E529" s="21" t="str">
        <f t="shared" si="52"/>
        <v> </v>
      </c>
      <c r="F529" s="21" t="str">
        <f t="shared" si="56"/>
        <v> </v>
      </c>
      <c r="G529" s="22" t="str">
        <f t="shared" si="55"/>
        <v> </v>
      </c>
      <c r="H529" s="21" t="str">
        <f t="shared" si="53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4"/>
        <v> </v>
      </c>
      <c r="C530" s="1" t="str">
        <f t="shared" si="57"/>
        <v> </v>
      </c>
      <c r="D530" s="21" t="str">
        <f t="shared" si="51"/>
        <v> </v>
      </c>
      <c r="E530" s="21" t="str">
        <f t="shared" si="52"/>
        <v> </v>
      </c>
      <c r="F530" s="21" t="str">
        <f t="shared" si="56"/>
        <v> </v>
      </c>
      <c r="G530" s="22" t="str">
        <f t="shared" si="55"/>
        <v> </v>
      </c>
      <c r="H530" s="21" t="str">
        <f t="shared" si="53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4"/>
        <v> </v>
      </c>
      <c r="C531" s="1" t="str">
        <f t="shared" si="57"/>
        <v> </v>
      </c>
      <c r="D531" s="21" t="str">
        <f t="shared" si="51"/>
        <v> </v>
      </c>
      <c r="E531" s="21" t="str">
        <f t="shared" si="52"/>
        <v> </v>
      </c>
      <c r="F531" s="21" t="str">
        <f t="shared" si="56"/>
        <v> </v>
      </c>
      <c r="G531" s="22" t="str">
        <f t="shared" si="55"/>
        <v> </v>
      </c>
      <c r="H531" s="21" t="str">
        <f t="shared" si="53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4"/>
        <v> </v>
      </c>
      <c r="C532" s="1" t="str">
        <f t="shared" si="57"/>
        <v> </v>
      </c>
      <c r="D532" s="21" t="str">
        <f t="shared" si="51"/>
        <v> </v>
      </c>
      <c r="E532" s="21" t="str">
        <f t="shared" si="52"/>
        <v> </v>
      </c>
      <c r="F532" s="21" t="str">
        <f t="shared" si="56"/>
        <v> </v>
      </c>
      <c r="G532" s="22" t="str">
        <f t="shared" si="55"/>
        <v> </v>
      </c>
      <c r="H532" s="21" t="str">
        <f t="shared" si="53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4"/>
        <v> </v>
      </c>
      <c r="C533" s="1" t="str">
        <f t="shared" si="57"/>
        <v> </v>
      </c>
      <c r="D533" s="21" t="str">
        <f t="shared" si="51"/>
        <v> </v>
      </c>
      <c r="E533" s="21" t="str">
        <f t="shared" si="52"/>
        <v> </v>
      </c>
      <c r="F533" s="21" t="str">
        <f t="shared" si="56"/>
        <v> </v>
      </c>
      <c r="G533" s="22" t="str">
        <f t="shared" si="55"/>
        <v> </v>
      </c>
      <c r="H533" s="21" t="str">
        <f t="shared" si="53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4"/>
        <v> </v>
      </c>
      <c r="C534" s="1" t="str">
        <f t="shared" si="57"/>
        <v> </v>
      </c>
      <c r="D534" s="21" t="str">
        <f t="shared" si="51"/>
        <v> </v>
      </c>
      <c r="E534" s="21" t="str">
        <f t="shared" si="52"/>
        <v> </v>
      </c>
      <c r="F534" s="21" t="str">
        <f t="shared" si="56"/>
        <v> </v>
      </c>
      <c r="G534" s="22" t="str">
        <f t="shared" si="55"/>
        <v> </v>
      </c>
      <c r="H534" s="21" t="str">
        <f t="shared" si="53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4"/>
        <v> </v>
      </c>
      <c r="C535" s="1" t="str">
        <f t="shared" si="57"/>
        <v> </v>
      </c>
      <c r="D535" s="21" t="str">
        <f t="shared" si="51"/>
        <v> </v>
      </c>
      <c r="E535" s="21" t="str">
        <f t="shared" si="52"/>
        <v> </v>
      </c>
      <c r="F535" s="21" t="str">
        <f t="shared" si="56"/>
        <v> </v>
      </c>
      <c r="G535" s="22" t="str">
        <f t="shared" si="55"/>
        <v> </v>
      </c>
      <c r="H535" s="21" t="str">
        <f t="shared" si="53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4"/>
        <v> </v>
      </c>
      <c r="C536" s="1" t="str">
        <f t="shared" si="57"/>
        <v> </v>
      </c>
      <c r="D536" s="21" t="str">
        <f t="shared" si="51"/>
        <v> </v>
      </c>
      <c r="E536" s="21" t="str">
        <f t="shared" si="52"/>
        <v> </v>
      </c>
      <c r="F536" s="21" t="str">
        <f t="shared" si="56"/>
        <v> </v>
      </c>
      <c r="G536" s="22" t="str">
        <f t="shared" si="55"/>
        <v> </v>
      </c>
      <c r="H536" s="21" t="str">
        <f t="shared" si="53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4"/>
        <v> </v>
      </c>
      <c r="C537" s="1" t="str">
        <f t="shared" si="57"/>
        <v> </v>
      </c>
      <c r="D537" s="21" t="str">
        <f t="shared" si="51"/>
        <v> </v>
      </c>
      <c r="E537" s="21" t="str">
        <f t="shared" si="52"/>
        <v> </v>
      </c>
      <c r="F537" s="21" t="str">
        <f t="shared" si="56"/>
        <v> </v>
      </c>
      <c r="G537" s="22" t="str">
        <f t="shared" si="55"/>
        <v> </v>
      </c>
      <c r="H537" s="21" t="str">
        <f t="shared" si="53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4"/>
        <v> </v>
      </c>
      <c r="C538" s="1" t="str">
        <f t="shared" si="57"/>
        <v> </v>
      </c>
      <c r="D538" s="21" t="str">
        <f t="shared" si="51"/>
        <v> </v>
      </c>
      <c r="E538" s="21" t="str">
        <f t="shared" si="52"/>
        <v> </v>
      </c>
      <c r="F538" s="21" t="str">
        <f t="shared" si="56"/>
        <v> </v>
      </c>
      <c r="G538" s="22" t="str">
        <f t="shared" si="55"/>
        <v> </v>
      </c>
      <c r="H538" s="21" t="str">
        <f t="shared" si="53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4"/>
        <v> </v>
      </c>
      <c r="C539" s="1" t="str">
        <f t="shared" si="57"/>
        <v> </v>
      </c>
      <c r="D539" s="21" t="str">
        <f t="shared" si="51"/>
        <v> </v>
      </c>
      <c r="E539" s="21" t="str">
        <f t="shared" si="52"/>
        <v> </v>
      </c>
      <c r="F539" s="21" t="str">
        <f t="shared" si="56"/>
        <v> </v>
      </c>
      <c r="G539" s="22" t="str">
        <f t="shared" si="55"/>
        <v> </v>
      </c>
      <c r="H539" s="21" t="str">
        <f t="shared" si="53"/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4"/>
        <v> </v>
      </c>
      <c r="C540" s="1" t="str">
        <f t="shared" si="57"/>
        <v> </v>
      </c>
      <c r="D540" s="21" t="str">
        <f aca="true" t="shared" si="58" ref="D540:D603">IF(C540&lt;&gt;" ",IF(G539&lt;D539,G539+E540,PMT($E$11,($E$13),-$E$6))," ")</f>
        <v> </v>
      </c>
      <c r="E540" s="21" t="str">
        <f aca="true" t="shared" si="59" ref="E540:E603">IF(C540&lt;&gt;" ",G539*$E$11," ")</f>
        <v> </v>
      </c>
      <c r="F540" s="21" t="str">
        <f t="shared" si="56"/>
        <v> </v>
      </c>
      <c r="G540" s="22" t="str">
        <f t="shared" si="55"/>
        <v> </v>
      </c>
      <c r="H540" s="21" t="str">
        <f aca="true" t="shared" si="60" ref="H540:H603">IF(C540&lt;&gt;" ",IF(AND($E$19=B540,$E$20=C540-(B540-1)*12),$E$18,0)," ")</f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61" ref="B541:B604">IF(C541&lt;&gt;" ",INT(C540/12)+1," ")</f>
        <v> </v>
      </c>
      <c r="C541" s="1" t="str">
        <f t="shared" si="57"/>
        <v> </v>
      </c>
      <c r="D541" s="21" t="str">
        <f t="shared" si="58"/>
        <v> </v>
      </c>
      <c r="E541" s="21" t="str">
        <f t="shared" si="59"/>
        <v> </v>
      </c>
      <c r="F541" s="21" t="str">
        <f t="shared" si="56"/>
        <v> </v>
      </c>
      <c r="G541" s="22" t="str">
        <f aca="true" t="shared" si="62" ref="G541:G604">IF(C541&lt;&gt;" ",G540-F541," ")</f>
        <v> </v>
      </c>
      <c r="H541" s="21" t="str">
        <f t="shared" si="60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61"/>
        <v> </v>
      </c>
      <c r="C542" s="1" t="str">
        <f t="shared" si="57"/>
        <v> </v>
      </c>
      <c r="D542" s="21" t="str">
        <f t="shared" si="58"/>
        <v> </v>
      </c>
      <c r="E542" s="21" t="str">
        <f t="shared" si="59"/>
        <v> </v>
      </c>
      <c r="F542" s="21" t="str">
        <f t="shared" si="56"/>
        <v> </v>
      </c>
      <c r="G542" s="22" t="str">
        <f t="shared" si="62"/>
        <v> </v>
      </c>
      <c r="H542" s="21" t="str">
        <f t="shared" si="60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61"/>
        <v> </v>
      </c>
      <c r="C543" s="1" t="str">
        <f t="shared" si="57"/>
        <v> </v>
      </c>
      <c r="D543" s="21" t="str">
        <f t="shared" si="58"/>
        <v> </v>
      </c>
      <c r="E543" s="21" t="str">
        <f t="shared" si="59"/>
        <v> </v>
      </c>
      <c r="F543" s="21" t="str">
        <f t="shared" si="56"/>
        <v> </v>
      </c>
      <c r="G543" s="22" t="str">
        <f t="shared" si="62"/>
        <v> </v>
      </c>
      <c r="H543" s="21" t="str">
        <f t="shared" si="60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61"/>
        <v> </v>
      </c>
      <c r="C544" s="1" t="str">
        <f t="shared" si="57"/>
        <v> </v>
      </c>
      <c r="D544" s="21" t="str">
        <f t="shared" si="58"/>
        <v> </v>
      </c>
      <c r="E544" s="21" t="str">
        <f t="shared" si="59"/>
        <v> </v>
      </c>
      <c r="F544" s="21" t="str">
        <f t="shared" si="56"/>
        <v> </v>
      </c>
      <c r="G544" s="22" t="str">
        <f t="shared" si="62"/>
        <v> </v>
      </c>
      <c r="H544" s="21" t="str">
        <f t="shared" si="60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61"/>
        <v> </v>
      </c>
      <c r="C545" s="1" t="str">
        <f t="shared" si="57"/>
        <v> </v>
      </c>
      <c r="D545" s="21" t="str">
        <f t="shared" si="58"/>
        <v> </v>
      </c>
      <c r="E545" s="21" t="str">
        <f t="shared" si="59"/>
        <v> </v>
      </c>
      <c r="F545" s="21" t="str">
        <f t="shared" si="56"/>
        <v> </v>
      </c>
      <c r="G545" s="22" t="str">
        <f t="shared" si="62"/>
        <v> </v>
      </c>
      <c r="H545" s="21" t="str">
        <f t="shared" si="60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61"/>
        <v> </v>
      </c>
      <c r="C546" s="1" t="str">
        <f t="shared" si="57"/>
        <v> </v>
      </c>
      <c r="D546" s="21" t="str">
        <f t="shared" si="58"/>
        <v> </v>
      </c>
      <c r="E546" s="21" t="str">
        <f t="shared" si="59"/>
        <v> </v>
      </c>
      <c r="F546" s="21" t="str">
        <f t="shared" si="56"/>
        <v> </v>
      </c>
      <c r="G546" s="22" t="str">
        <f t="shared" si="62"/>
        <v> </v>
      </c>
      <c r="H546" s="21" t="str">
        <f t="shared" si="60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61"/>
        <v> </v>
      </c>
      <c r="C547" s="1" t="str">
        <f t="shared" si="57"/>
        <v> </v>
      </c>
      <c r="D547" s="21" t="str">
        <f t="shared" si="58"/>
        <v> </v>
      </c>
      <c r="E547" s="21" t="str">
        <f t="shared" si="59"/>
        <v> </v>
      </c>
      <c r="F547" s="21" t="str">
        <f t="shared" si="56"/>
        <v> </v>
      </c>
      <c r="G547" s="22" t="str">
        <f t="shared" si="62"/>
        <v> </v>
      </c>
      <c r="H547" s="21" t="str">
        <f t="shared" si="60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61"/>
        <v> </v>
      </c>
      <c r="C548" s="1" t="str">
        <f t="shared" si="57"/>
        <v> </v>
      </c>
      <c r="D548" s="21" t="str">
        <f t="shared" si="58"/>
        <v> </v>
      </c>
      <c r="E548" s="21" t="str">
        <f t="shared" si="59"/>
        <v> </v>
      </c>
      <c r="F548" s="21" t="str">
        <f t="shared" si="56"/>
        <v> </v>
      </c>
      <c r="G548" s="22" t="str">
        <f t="shared" si="62"/>
        <v> </v>
      </c>
      <c r="H548" s="21" t="str">
        <f t="shared" si="60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61"/>
        <v> </v>
      </c>
      <c r="C549" s="1" t="str">
        <f t="shared" si="57"/>
        <v> </v>
      </c>
      <c r="D549" s="21" t="str">
        <f t="shared" si="58"/>
        <v> </v>
      </c>
      <c r="E549" s="21" t="str">
        <f t="shared" si="59"/>
        <v> </v>
      </c>
      <c r="F549" s="21" t="str">
        <f t="shared" si="56"/>
        <v> </v>
      </c>
      <c r="G549" s="22" t="str">
        <f t="shared" si="62"/>
        <v> </v>
      </c>
      <c r="H549" s="21" t="str">
        <f t="shared" si="60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61"/>
        <v> </v>
      </c>
      <c r="C550" s="1" t="str">
        <f t="shared" si="57"/>
        <v> </v>
      </c>
      <c r="D550" s="21" t="str">
        <f t="shared" si="58"/>
        <v> </v>
      </c>
      <c r="E550" s="21" t="str">
        <f t="shared" si="59"/>
        <v> </v>
      </c>
      <c r="F550" s="21" t="str">
        <f t="shared" si="56"/>
        <v> </v>
      </c>
      <c r="G550" s="22" t="str">
        <f t="shared" si="62"/>
        <v> </v>
      </c>
      <c r="H550" s="21" t="str">
        <f t="shared" si="60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61"/>
        <v> </v>
      </c>
      <c r="C551" s="1" t="str">
        <f t="shared" si="57"/>
        <v> </v>
      </c>
      <c r="D551" s="21" t="str">
        <f t="shared" si="58"/>
        <v> </v>
      </c>
      <c r="E551" s="21" t="str">
        <f t="shared" si="59"/>
        <v> </v>
      </c>
      <c r="F551" s="21" t="str">
        <f t="shared" si="56"/>
        <v> </v>
      </c>
      <c r="G551" s="22" t="str">
        <f t="shared" si="62"/>
        <v> </v>
      </c>
      <c r="H551" s="21" t="str">
        <f t="shared" si="60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61"/>
        <v> </v>
      </c>
      <c r="C552" s="1" t="str">
        <f t="shared" si="57"/>
        <v> </v>
      </c>
      <c r="D552" s="21" t="str">
        <f t="shared" si="58"/>
        <v> </v>
      </c>
      <c r="E552" s="21" t="str">
        <f t="shared" si="59"/>
        <v> </v>
      </c>
      <c r="F552" s="21" t="str">
        <f t="shared" si="56"/>
        <v> </v>
      </c>
      <c r="G552" s="22" t="str">
        <f t="shared" si="62"/>
        <v> </v>
      </c>
      <c r="H552" s="21" t="str">
        <f t="shared" si="60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61"/>
        <v> </v>
      </c>
      <c r="C553" s="1" t="str">
        <f t="shared" si="57"/>
        <v> </v>
      </c>
      <c r="D553" s="21" t="str">
        <f t="shared" si="58"/>
        <v> </v>
      </c>
      <c r="E553" s="21" t="str">
        <f t="shared" si="59"/>
        <v> </v>
      </c>
      <c r="F553" s="21" t="str">
        <f t="shared" si="56"/>
        <v> </v>
      </c>
      <c r="G553" s="22" t="str">
        <f t="shared" si="62"/>
        <v> </v>
      </c>
      <c r="H553" s="21" t="str">
        <f t="shared" si="60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61"/>
        <v> </v>
      </c>
      <c r="C554" s="1" t="str">
        <f t="shared" si="57"/>
        <v> </v>
      </c>
      <c r="D554" s="21" t="str">
        <f t="shared" si="58"/>
        <v> </v>
      </c>
      <c r="E554" s="21" t="str">
        <f t="shared" si="59"/>
        <v> </v>
      </c>
      <c r="F554" s="21" t="str">
        <f t="shared" si="56"/>
        <v> </v>
      </c>
      <c r="G554" s="22" t="str">
        <f t="shared" si="62"/>
        <v> </v>
      </c>
      <c r="H554" s="21" t="str">
        <f t="shared" si="60"/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61"/>
        <v> </v>
      </c>
      <c r="C555" s="1" t="str">
        <f t="shared" si="57"/>
        <v> </v>
      </c>
      <c r="D555" s="21" t="str">
        <f t="shared" si="58"/>
        <v> </v>
      </c>
      <c r="E555" s="21" t="str">
        <f t="shared" si="59"/>
        <v> </v>
      </c>
      <c r="F555" s="21" t="str">
        <f aca="true" t="shared" si="63" ref="F555:F618">IF(C555&lt;&gt;" ",D555-E555+H555," ")</f>
        <v> </v>
      </c>
      <c r="G555" s="22" t="str">
        <f t="shared" si="62"/>
        <v> </v>
      </c>
      <c r="H555" s="21" t="str">
        <f t="shared" si="60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61"/>
        <v> </v>
      </c>
      <c r="C556" s="1" t="str">
        <f t="shared" si="57"/>
        <v> </v>
      </c>
      <c r="D556" s="21" t="str">
        <f t="shared" si="58"/>
        <v> </v>
      </c>
      <c r="E556" s="21" t="str">
        <f t="shared" si="59"/>
        <v> </v>
      </c>
      <c r="F556" s="21" t="str">
        <f t="shared" si="63"/>
        <v> </v>
      </c>
      <c r="G556" s="22" t="str">
        <f t="shared" si="62"/>
        <v> </v>
      </c>
      <c r="H556" s="21" t="str">
        <f t="shared" si="60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61"/>
        <v> </v>
      </c>
      <c r="C557" s="1" t="str">
        <f t="shared" si="57"/>
        <v> </v>
      </c>
      <c r="D557" s="21" t="str">
        <f t="shared" si="58"/>
        <v> </v>
      </c>
      <c r="E557" s="21" t="str">
        <f t="shared" si="59"/>
        <v> </v>
      </c>
      <c r="F557" s="21" t="str">
        <f t="shared" si="63"/>
        <v> </v>
      </c>
      <c r="G557" s="22" t="str">
        <f t="shared" si="62"/>
        <v> </v>
      </c>
      <c r="H557" s="21" t="str">
        <f t="shared" si="60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61"/>
        <v> </v>
      </c>
      <c r="C558" s="1" t="str">
        <f aca="true" t="shared" si="64" ref="C558:C621">IF(CODE(C557)=32," ",IF(AND(C557+1&lt;=$E$13,G557&gt;0),+C557+1," "))</f>
        <v> </v>
      </c>
      <c r="D558" s="21" t="str">
        <f t="shared" si="58"/>
        <v> </v>
      </c>
      <c r="E558" s="21" t="str">
        <f t="shared" si="59"/>
        <v> </v>
      </c>
      <c r="F558" s="21" t="str">
        <f t="shared" si="63"/>
        <v> </v>
      </c>
      <c r="G558" s="22" t="str">
        <f t="shared" si="62"/>
        <v> </v>
      </c>
      <c r="H558" s="21" t="str">
        <f t="shared" si="60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61"/>
        <v> </v>
      </c>
      <c r="C559" s="1" t="str">
        <f t="shared" si="64"/>
        <v> </v>
      </c>
      <c r="D559" s="21" t="str">
        <f t="shared" si="58"/>
        <v> </v>
      </c>
      <c r="E559" s="21" t="str">
        <f t="shared" si="59"/>
        <v> </v>
      </c>
      <c r="F559" s="21" t="str">
        <f t="shared" si="63"/>
        <v> </v>
      </c>
      <c r="G559" s="22" t="str">
        <f t="shared" si="62"/>
        <v> </v>
      </c>
      <c r="H559" s="21" t="str">
        <f t="shared" si="60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61"/>
        <v> </v>
      </c>
      <c r="C560" s="1" t="str">
        <f t="shared" si="64"/>
        <v> </v>
      </c>
      <c r="D560" s="21" t="str">
        <f t="shared" si="58"/>
        <v> </v>
      </c>
      <c r="E560" s="21" t="str">
        <f t="shared" si="59"/>
        <v> </v>
      </c>
      <c r="F560" s="21" t="str">
        <f t="shared" si="63"/>
        <v> </v>
      </c>
      <c r="G560" s="22" t="str">
        <f t="shared" si="62"/>
        <v> </v>
      </c>
      <c r="H560" s="21" t="str">
        <f t="shared" si="60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61"/>
        <v> </v>
      </c>
      <c r="C561" s="1" t="str">
        <f t="shared" si="64"/>
        <v> </v>
      </c>
      <c r="D561" s="21" t="str">
        <f t="shared" si="58"/>
        <v> </v>
      </c>
      <c r="E561" s="21" t="str">
        <f t="shared" si="59"/>
        <v> </v>
      </c>
      <c r="F561" s="21" t="str">
        <f t="shared" si="63"/>
        <v> </v>
      </c>
      <c r="G561" s="22" t="str">
        <f t="shared" si="62"/>
        <v> </v>
      </c>
      <c r="H561" s="21" t="str">
        <f t="shared" si="60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61"/>
        <v> </v>
      </c>
      <c r="C562" s="1" t="str">
        <f t="shared" si="64"/>
        <v> </v>
      </c>
      <c r="D562" s="21" t="str">
        <f t="shared" si="58"/>
        <v> </v>
      </c>
      <c r="E562" s="21" t="str">
        <f t="shared" si="59"/>
        <v> </v>
      </c>
      <c r="F562" s="21" t="str">
        <f t="shared" si="63"/>
        <v> </v>
      </c>
      <c r="G562" s="22" t="str">
        <f t="shared" si="62"/>
        <v> </v>
      </c>
      <c r="H562" s="21" t="str">
        <f t="shared" si="60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61"/>
        <v> </v>
      </c>
      <c r="C563" s="1" t="str">
        <f t="shared" si="64"/>
        <v> </v>
      </c>
      <c r="D563" s="21" t="str">
        <f t="shared" si="58"/>
        <v> </v>
      </c>
      <c r="E563" s="21" t="str">
        <f t="shared" si="59"/>
        <v> </v>
      </c>
      <c r="F563" s="21" t="str">
        <f t="shared" si="63"/>
        <v> </v>
      </c>
      <c r="G563" s="22" t="str">
        <f t="shared" si="62"/>
        <v> </v>
      </c>
      <c r="H563" s="21" t="str">
        <f t="shared" si="60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61"/>
        <v> </v>
      </c>
      <c r="C564" s="1" t="str">
        <f t="shared" si="64"/>
        <v> </v>
      </c>
      <c r="D564" s="21" t="str">
        <f t="shared" si="58"/>
        <v> </v>
      </c>
      <c r="E564" s="21" t="str">
        <f t="shared" si="59"/>
        <v> </v>
      </c>
      <c r="F564" s="21" t="str">
        <f t="shared" si="63"/>
        <v> </v>
      </c>
      <c r="G564" s="22" t="str">
        <f t="shared" si="62"/>
        <v> </v>
      </c>
      <c r="H564" s="21" t="str">
        <f t="shared" si="60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61"/>
        <v> </v>
      </c>
      <c r="C565" s="1" t="str">
        <f t="shared" si="64"/>
        <v> </v>
      </c>
      <c r="D565" s="21" t="str">
        <f t="shared" si="58"/>
        <v> </v>
      </c>
      <c r="E565" s="21" t="str">
        <f t="shared" si="59"/>
        <v> </v>
      </c>
      <c r="F565" s="21" t="str">
        <f t="shared" si="63"/>
        <v> </v>
      </c>
      <c r="G565" s="22" t="str">
        <f t="shared" si="62"/>
        <v> </v>
      </c>
      <c r="H565" s="21" t="str">
        <f t="shared" si="60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61"/>
        <v> </v>
      </c>
      <c r="C566" s="1" t="str">
        <f t="shared" si="64"/>
        <v> </v>
      </c>
      <c r="D566" s="21" t="str">
        <f t="shared" si="58"/>
        <v> </v>
      </c>
      <c r="E566" s="21" t="str">
        <f t="shared" si="59"/>
        <v> </v>
      </c>
      <c r="F566" s="21" t="str">
        <f t="shared" si="63"/>
        <v> </v>
      </c>
      <c r="G566" s="22" t="str">
        <f t="shared" si="62"/>
        <v> </v>
      </c>
      <c r="H566" s="21" t="str">
        <f t="shared" si="60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61"/>
        <v> </v>
      </c>
      <c r="C567" s="1" t="str">
        <f t="shared" si="64"/>
        <v> </v>
      </c>
      <c r="D567" s="21" t="str">
        <f t="shared" si="58"/>
        <v> </v>
      </c>
      <c r="E567" s="21" t="str">
        <f t="shared" si="59"/>
        <v> </v>
      </c>
      <c r="F567" s="21" t="str">
        <f t="shared" si="63"/>
        <v> </v>
      </c>
      <c r="G567" s="22" t="str">
        <f t="shared" si="62"/>
        <v> </v>
      </c>
      <c r="H567" s="21" t="str">
        <f t="shared" si="60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61"/>
        <v> </v>
      </c>
      <c r="C568" s="1" t="str">
        <f t="shared" si="64"/>
        <v> </v>
      </c>
      <c r="D568" s="21" t="str">
        <f t="shared" si="58"/>
        <v> </v>
      </c>
      <c r="E568" s="21" t="str">
        <f t="shared" si="59"/>
        <v> </v>
      </c>
      <c r="F568" s="21" t="str">
        <f t="shared" si="63"/>
        <v> </v>
      </c>
      <c r="G568" s="22" t="str">
        <f t="shared" si="62"/>
        <v> </v>
      </c>
      <c r="H568" s="21" t="str">
        <f t="shared" si="60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61"/>
        <v> </v>
      </c>
      <c r="C569" s="1" t="str">
        <f t="shared" si="64"/>
        <v> </v>
      </c>
      <c r="D569" s="21" t="str">
        <f t="shared" si="58"/>
        <v> </v>
      </c>
      <c r="E569" s="21" t="str">
        <f t="shared" si="59"/>
        <v> </v>
      </c>
      <c r="F569" s="21" t="str">
        <f t="shared" si="63"/>
        <v> </v>
      </c>
      <c r="G569" s="22" t="str">
        <f t="shared" si="62"/>
        <v> </v>
      </c>
      <c r="H569" s="21" t="str">
        <f t="shared" si="60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61"/>
        <v> </v>
      </c>
      <c r="C570" s="1" t="str">
        <f t="shared" si="64"/>
        <v> </v>
      </c>
      <c r="D570" s="21" t="str">
        <f t="shared" si="58"/>
        <v> </v>
      </c>
      <c r="E570" s="21" t="str">
        <f t="shared" si="59"/>
        <v> </v>
      </c>
      <c r="F570" s="21" t="str">
        <f t="shared" si="63"/>
        <v> </v>
      </c>
      <c r="G570" s="22" t="str">
        <f t="shared" si="62"/>
        <v> </v>
      </c>
      <c r="H570" s="21" t="str">
        <f t="shared" si="60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61"/>
        <v> </v>
      </c>
      <c r="C571" s="1" t="str">
        <f t="shared" si="64"/>
        <v> </v>
      </c>
      <c r="D571" s="21" t="str">
        <f t="shared" si="58"/>
        <v> </v>
      </c>
      <c r="E571" s="21" t="str">
        <f t="shared" si="59"/>
        <v> </v>
      </c>
      <c r="F571" s="21" t="str">
        <f t="shared" si="63"/>
        <v> </v>
      </c>
      <c r="G571" s="22" t="str">
        <f t="shared" si="62"/>
        <v> </v>
      </c>
      <c r="H571" s="21" t="str">
        <f t="shared" si="60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61"/>
        <v> </v>
      </c>
      <c r="C572" s="1" t="str">
        <f t="shared" si="64"/>
        <v> </v>
      </c>
      <c r="D572" s="21" t="str">
        <f t="shared" si="58"/>
        <v> </v>
      </c>
      <c r="E572" s="21" t="str">
        <f t="shared" si="59"/>
        <v> </v>
      </c>
      <c r="F572" s="21" t="str">
        <f t="shared" si="63"/>
        <v> </v>
      </c>
      <c r="G572" s="22" t="str">
        <f t="shared" si="62"/>
        <v> </v>
      </c>
      <c r="H572" s="21" t="str">
        <f t="shared" si="60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61"/>
        <v> </v>
      </c>
      <c r="C573" s="1" t="str">
        <f t="shared" si="64"/>
        <v> </v>
      </c>
      <c r="D573" s="21" t="str">
        <f t="shared" si="58"/>
        <v> </v>
      </c>
      <c r="E573" s="21" t="str">
        <f t="shared" si="59"/>
        <v> </v>
      </c>
      <c r="F573" s="21" t="str">
        <f t="shared" si="63"/>
        <v> </v>
      </c>
      <c r="G573" s="22" t="str">
        <f t="shared" si="62"/>
        <v> </v>
      </c>
      <c r="H573" s="21" t="str">
        <f t="shared" si="60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61"/>
        <v> </v>
      </c>
      <c r="C574" s="1" t="str">
        <f t="shared" si="64"/>
        <v> </v>
      </c>
      <c r="D574" s="21" t="str">
        <f t="shared" si="58"/>
        <v> </v>
      </c>
      <c r="E574" s="21" t="str">
        <f t="shared" si="59"/>
        <v> </v>
      </c>
      <c r="F574" s="21" t="str">
        <f t="shared" si="63"/>
        <v> </v>
      </c>
      <c r="G574" s="22" t="str">
        <f t="shared" si="62"/>
        <v> </v>
      </c>
      <c r="H574" s="21" t="str">
        <f t="shared" si="60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61"/>
        <v> </v>
      </c>
      <c r="C575" s="1" t="str">
        <f t="shared" si="64"/>
        <v> </v>
      </c>
      <c r="D575" s="21" t="str">
        <f t="shared" si="58"/>
        <v> </v>
      </c>
      <c r="E575" s="21" t="str">
        <f t="shared" si="59"/>
        <v> </v>
      </c>
      <c r="F575" s="21" t="str">
        <f t="shared" si="63"/>
        <v> </v>
      </c>
      <c r="G575" s="22" t="str">
        <f t="shared" si="62"/>
        <v> </v>
      </c>
      <c r="H575" s="21" t="str">
        <f t="shared" si="60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61"/>
        <v> </v>
      </c>
      <c r="C576" s="1" t="str">
        <f t="shared" si="64"/>
        <v> </v>
      </c>
      <c r="D576" s="21" t="str">
        <f t="shared" si="58"/>
        <v> </v>
      </c>
      <c r="E576" s="21" t="str">
        <f t="shared" si="59"/>
        <v> </v>
      </c>
      <c r="F576" s="21" t="str">
        <f t="shared" si="63"/>
        <v> </v>
      </c>
      <c r="G576" s="22" t="str">
        <f t="shared" si="62"/>
        <v> </v>
      </c>
      <c r="H576" s="21" t="str">
        <f t="shared" si="60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61"/>
        <v> </v>
      </c>
      <c r="C577" s="1" t="str">
        <f t="shared" si="64"/>
        <v> </v>
      </c>
      <c r="D577" s="21" t="str">
        <f t="shared" si="58"/>
        <v> </v>
      </c>
      <c r="E577" s="21" t="str">
        <f t="shared" si="59"/>
        <v> </v>
      </c>
      <c r="F577" s="21" t="str">
        <f t="shared" si="63"/>
        <v> </v>
      </c>
      <c r="G577" s="22" t="str">
        <f t="shared" si="62"/>
        <v> </v>
      </c>
      <c r="H577" s="21" t="str">
        <f t="shared" si="60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61"/>
        <v> </v>
      </c>
      <c r="C578" s="1" t="str">
        <f t="shared" si="64"/>
        <v> </v>
      </c>
      <c r="D578" s="21" t="str">
        <f t="shared" si="58"/>
        <v> </v>
      </c>
      <c r="E578" s="21" t="str">
        <f t="shared" si="59"/>
        <v> </v>
      </c>
      <c r="F578" s="21" t="str">
        <f t="shared" si="63"/>
        <v> </v>
      </c>
      <c r="G578" s="22" t="str">
        <f t="shared" si="62"/>
        <v> </v>
      </c>
      <c r="H578" s="21" t="str">
        <f t="shared" si="60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61"/>
        <v> </v>
      </c>
      <c r="C579" s="1" t="str">
        <f t="shared" si="64"/>
        <v> </v>
      </c>
      <c r="D579" s="21" t="str">
        <f t="shared" si="58"/>
        <v> </v>
      </c>
      <c r="E579" s="21" t="str">
        <f t="shared" si="59"/>
        <v> </v>
      </c>
      <c r="F579" s="21" t="str">
        <f t="shared" si="63"/>
        <v> </v>
      </c>
      <c r="G579" s="22" t="str">
        <f t="shared" si="62"/>
        <v> </v>
      </c>
      <c r="H579" s="21" t="str">
        <f t="shared" si="60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61"/>
        <v> </v>
      </c>
      <c r="C580" s="1" t="str">
        <f t="shared" si="64"/>
        <v> </v>
      </c>
      <c r="D580" s="21" t="str">
        <f t="shared" si="58"/>
        <v> </v>
      </c>
      <c r="E580" s="21" t="str">
        <f t="shared" si="59"/>
        <v> </v>
      </c>
      <c r="F580" s="21" t="str">
        <f t="shared" si="63"/>
        <v> </v>
      </c>
      <c r="G580" s="22" t="str">
        <f t="shared" si="62"/>
        <v> </v>
      </c>
      <c r="H580" s="21" t="str">
        <f t="shared" si="60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61"/>
        <v> </v>
      </c>
      <c r="C581" s="1" t="str">
        <f t="shared" si="64"/>
        <v> </v>
      </c>
      <c r="D581" s="21" t="str">
        <f t="shared" si="58"/>
        <v> </v>
      </c>
      <c r="E581" s="21" t="str">
        <f t="shared" si="59"/>
        <v> </v>
      </c>
      <c r="F581" s="21" t="str">
        <f t="shared" si="63"/>
        <v> </v>
      </c>
      <c r="G581" s="22" t="str">
        <f t="shared" si="62"/>
        <v> </v>
      </c>
      <c r="H581" s="21" t="str">
        <f t="shared" si="60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61"/>
        <v> </v>
      </c>
      <c r="C582" s="1" t="str">
        <f t="shared" si="64"/>
        <v> </v>
      </c>
      <c r="D582" s="21" t="str">
        <f t="shared" si="58"/>
        <v> </v>
      </c>
      <c r="E582" s="21" t="str">
        <f t="shared" si="59"/>
        <v> </v>
      </c>
      <c r="F582" s="21" t="str">
        <f t="shared" si="63"/>
        <v> </v>
      </c>
      <c r="G582" s="22" t="str">
        <f t="shared" si="62"/>
        <v> </v>
      </c>
      <c r="H582" s="21" t="str">
        <f t="shared" si="60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61"/>
        <v> </v>
      </c>
      <c r="C583" s="1" t="str">
        <f t="shared" si="64"/>
        <v> </v>
      </c>
      <c r="D583" s="21" t="str">
        <f t="shared" si="58"/>
        <v> </v>
      </c>
      <c r="E583" s="21" t="str">
        <f t="shared" si="59"/>
        <v> </v>
      </c>
      <c r="F583" s="21" t="str">
        <f t="shared" si="63"/>
        <v> </v>
      </c>
      <c r="G583" s="22" t="str">
        <f t="shared" si="62"/>
        <v> </v>
      </c>
      <c r="H583" s="21" t="str">
        <f t="shared" si="60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61"/>
        <v> </v>
      </c>
      <c r="C584" s="1" t="str">
        <f t="shared" si="64"/>
        <v> </v>
      </c>
      <c r="D584" s="21" t="str">
        <f t="shared" si="58"/>
        <v> </v>
      </c>
      <c r="E584" s="21" t="str">
        <f t="shared" si="59"/>
        <v> </v>
      </c>
      <c r="F584" s="21" t="str">
        <f t="shared" si="63"/>
        <v> </v>
      </c>
      <c r="G584" s="22" t="str">
        <f t="shared" si="62"/>
        <v> </v>
      </c>
      <c r="H584" s="21" t="str">
        <f t="shared" si="60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61"/>
        <v> </v>
      </c>
      <c r="C585" s="1" t="str">
        <f t="shared" si="64"/>
        <v> </v>
      </c>
      <c r="D585" s="21" t="str">
        <f t="shared" si="58"/>
        <v> </v>
      </c>
      <c r="E585" s="21" t="str">
        <f t="shared" si="59"/>
        <v> </v>
      </c>
      <c r="F585" s="21" t="str">
        <f t="shared" si="63"/>
        <v> </v>
      </c>
      <c r="G585" s="22" t="str">
        <f t="shared" si="62"/>
        <v> </v>
      </c>
      <c r="H585" s="21" t="str">
        <f t="shared" si="60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61"/>
        <v> </v>
      </c>
      <c r="C586" s="1" t="str">
        <f t="shared" si="64"/>
        <v> </v>
      </c>
      <c r="D586" s="21" t="str">
        <f t="shared" si="58"/>
        <v> </v>
      </c>
      <c r="E586" s="21" t="str">
        <f t="shared" si="59"/>
        <v> </v>
      </c>
      <c r="F586" s="21" t="str">
        <f t="shared" si="63"/>
        <v> </v>
      </c>
      <c r="G586" s="22" t="str">
        <f t="shared" si="62"/>
        <v> </v>
      </c>
      <c r="H586" s="21" t="str">
        <f t="shared" si="60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61"/>
        <v> </v>
      </c>
      <c r="C587" s="1" t="str">
        <f t="shared" si="64"/>
        <v> </v>
      </c>
      <c r="D587" s="21" t="str">
        <f t="shared" si="58"/>
        <v> </v>
      </c>
      <c r="E587" s="21" t="str">
        <f t="shared" si="59"/>
        <v> </v>
      </c>
      <c r="F587" s="21" t="str">
        <f t="shared" si="63"/>
        <v> </v>
      </c>
      <c r="G587" s="22" t="str">
        <f t="shared" si="62"/>
        <v> </v>
      </c>
      <c r="H587" s="21" t="str">
        <f t="shared" si="60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61"/>
        <v> </v>
      </c>
      <c r="C588" s="1" t="str">
        <f t="shared" si="64"/>
        <v> </v>
      </c>
      <c r="D588" s="21" t="str">
        <f t="shared" si="58"/>
        <v> </v>
      </c>
      <c r="E588" s="21" t="str">
        <f t="shared" si="59"/>
        <v> </v>
      </c>
      <c r="F588" s="21" t="str">
        <f t="shared" si="63"/>
        <v> </v>
      </c>
      <c r="G588" s="22" t="str">
        <f t="shared" si="62"/>
        <v> </v>
      </c>
      <c r="H588" s="21" t="str">
        <f t="shared" si="60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61"/>
        <v> </v>
      </c>
      <c r="C589" s="1" t="str">
        <f t="shared" si="64"/>
        <v> </v>
      </c>
      <c r="D589" s="21" t="str">
        <f t="shared" si="58"/>
        <v> </v>
      </c>
      <c r="E589" s="21" t="str">
        <f t="shared" si="59"/>
        <v> </v>
      </c>
      <c r="F589" s="21" t="str">
        <f t="shared" si="63"/>
        <v> </v>
      </c>
      <c r="G589" s="22" t="str">
        <f t="shared" si="62"/>
        <v> </v>
      </c>
      <c r="H589" s="21" t="str">
        <f t="shared" si="60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61"/>
        <v> </v>
      </c>
      <c r="C590" s="1" t="str">
        <f t="shared" si="64"/>
        <v> </v>
      </c>
      <c r="D590" s="21" t="str">
        <f t="shared" si="58"/>
        <v> </v>
      </c>
      <c r="E590" s="21" t="str">
        <f t="shared" si="59"/>
        <v> </v>
      </c>
      <c r="F590" s="21" t="str">
        <f t="shared" si="63"/>
        <v> </v>
      </c>
      <c r="G590" s="22" t="str">
        <f t="shared" si="62"/>
        <v> </v>
      </c>
      <c r="H590" s="21" t="str">
        <f t="shared" si="60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61"/>
        <v> </v>
      </c>
      <c r="C591" s="1" t="str">
        <f t="shared" si="64"/>
        <v> </v>
      </c>
      <c r="D591" s="21" t="str">
        <f t="shared" si="58"/>
        <v> </v>
      </c>
      <c r="E591" s="21" t="str">
        <f t="shared" si="59"/>
        <v> </v>
      </c>
      <c r="F591" s="21" t="str">
        <f t="shared" si="63"/>
        <v> </v>
      </c>
      <c r="G591" s="22" t="str">
        <f t="shared" si="62"/>
        <v> </v>
      </c>
      <c r="H591" s="21" t="str">
        <f t="shared" si="60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61"/>
        <v> </v>
      </c>
      <c r="C592" s="1" t="str">
        <f t="shared" si="64"/>
        <v> </v>
      </c>
      <c r="D592" s="21" t="str">
        <f t="shared" si="58"/>
        <v> </v>
      </c>
      <c r="E592" s="21" t="str">
        <f t="shared" si="59"/>
        <v> </v>
      </c>
      <c r="F592" s="21" t="str">
        <f t="shared" si="63"/>
        <v> </v>
      </c>
      <c r="G592" s="22" t="str">
        <f t="shared" si="62"/>
        <v> </v>
      </c>
      <c r="H592" s="21" t="str">
        <f t="shared" si="60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61"/>
        <v> </v>
      </c>
      <c r="C593" s="1" t="str">
        <f t="shared" si="64"/>
        <v> </v>
      </c>
      <c r="D593" s="21" t="str">
        <f t="shared" si="58"/>
        <v> </v>
      </c>
      <c r="E593" s="21" t="str">
        <f t="shared" si="59"/>
        <v> </v>
      </c>
      <c r="F593" s="21" t="str">
        <f t="shared" si="63"/>
        <v> </v>
      </c>
      <c r="G593" s="22" t="str">
        <f t="shared" si="62"/>
        <v> </v>
      </c>
      <c r="H593" s="21" t="str">
        <f t="shared" si="60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61"/>
        <v> </v>
      </c>
      <c r="C594" s="1" t="str">
        <f t="shared" si="64"/>
        <v> </v>
      </c>
      <c r="D594" s="21" t="str">
        <f t="shared" si="58"/>
        <v> </v>
      </c>
      <c r="E594" s="21" t="str">
        <f t="shared" si="59"/>
        <v> </v>
      </c>
      <c r="F594" s="21" t="str">
        <f t="shared" si="63"/>
        <v> </v>
      </c>
      <c r="G594" s="22" t="str">
        <f t="shared" si="62"/>
        <v> </v>
      </c>
      <c r="H594" s="21" t="str">
        <f t="shared" si="60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61"/>
        <v> </v>
      </c>
      <c r="C595" s="1" t="str">
        <f t="shared" si="64"/>
        <v> </v>
      </c>
      <c r="D595" s="21" t="str">
        <f t="shared" si="58"/>
        <v> </v>
      </c>
      <c r="E595" s="21" t="str">
        <f t="shared" si="59"/>
        <v> </v>
      </c>
      <c r="F595" s="21" t="str">
        <f t="shared" si="63"/>
        <v> </v>
      </c>
      <c r="G595" s="22" t="str">
        <f t="shared" si="62"/>
        <v> </v>
      </c>
      <c r="H595" s="21" t="str">
        <f t="shared" si="60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61"/>
        <v> </v>
      </c>
      <c r="C596" s="1" t="str">
        <f t="shared" si="64"/>
        <v> </v>
      </c>
      <c r="D596" s="21" t="str">
        <f t="shared" si="58"/>
        <v> </v>
      </c>
      <c r="E596" s="21" t="str">
        <f t="shared" si="59"/>
        <v> </v>
      </c>
      <c r="F596" s="21" t="str">
        <f t="shared" si="63"/>
        <v> </v>
      </c>
      <c r="G596" s="22" t="str">
        <f t="shared" si="62"/>
        <v> </v>
      </c>
      <c r="H596" s="21" t="str">
        <f t="shared" si="60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61"/>
        <v> </v>
      </c>
      <c r="C597" s="1" t="str">
        <f t="shared" si="64"/>
        <v> </v>
      </c>
      <c r="D597" s="21" t="str">
        <f t="shared" si="58"/>
        <v> </v>
      </c>
      <c r="E597" s="21" t="str">
        <f t="shared" si="59"/>
        <v> </v>
      </c>
      <c r="F597" s="21" t="str">
        <f t="shared" si="63"/>
        <v> </v>
      </c>
      <c r="G597" s="22" t="str">
        <f t="shared" si="62"/>
        <v> </v>
      </c>
      <c r="H597" s="21" t="str">
        <f t="shared" si="60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61"/>
        <v> </v>
      </c>
      <c r="C598" s="1" t="str">
        <f t="shared" si="64"/>
        <v> </v>
      </c>
      <c r="D598" s="21" t="str">
        <f t="shared" si="58"/>
        <v> </v>
      </c>
      <c r="E598" s="21" t="str">
        <f t="shared" si="59"/>
        <v> </v>
      </c>
      <c r="F598" s="21" t="str">
        <f t="shared" si="63"/>
        <v> </v>
      </c>
      <c r="G598" s="22" t="str">
        <f t="shared" si="62"/>
        <v> </v>
      </c>
      <c r="H598" s="21" t="str">
        <f t="shared" si="60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61"/>
        <v> </v>
      </c>
      <c r="C599" s="1" t="str">
        <f t="shared" si="64"/>
        <v> </v>
      </c>
      <c r="D599" s="21" t="str">
        <f t="shared" si="58"/>
        <v> </v>
      </c>
      <c r="E599" s="21" t="str">
        <f t="shared" si="59"/>
        <v> </v>
      </c>
      <c r="F599" s="21" t="str">
        <f t="shared" si="63"/>
        <v> </v>
      </c>
      <c r="G599" s="22" t="str">
        <f t="shared" si="62"/>
        <v> </v>
      </c>
      <c r="H599" s="21" t="str">
        <f t="shared" si="60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61"/>
        <v> </v>
      </c>
      <c r="C600" s="1" t="str">
        <f t="shared" si="64"/>
        <v> </v>
      </c>
      <c r="D600" s="21" t="str">
        <f t="shared" si="58"/>
        <v> </v>
      </c>
      <c r="E600" s="21" t="str">
        <f t="shared" si="59"/>
        <v> </v>
      </c>
      <c r="F600" s="21" t="str">
        <f t="shared" si="63"/>
        <v> </v>
      </c>
      <c r="G600" s="22" t="str">
        <f t="shared" si="62"/>
        <v> </v>
      </c>
      <c r="H600" s="21" t="str">
        <f t="shared" si="60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61"/>
        <v> </v>
      </c>
      <c r="C601" s="1" t="str">
        <f t="shared" si="64"/>
        <v> </v>
      </c>
      <c r="D601" s="21" t="str">
        <f t="shared" si="58"/>
        <v> </v>
      </c>
      <c r="E601" s="21" t="str">
        <f t="shared" si="59"/>
        <v> </v>
      </c>
      <c r="F601" s="21" t="str">
        <f t="shared" si="63"/>
        <v> </v>
      </c>
      <c r="G601" s="22" t="str">
        <f t="shared" si="62"/>
        <v> </v>
      </c>
      <c r="H601" s="21" t="str">
        <f t="shared" si="60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61"/>
        <v> </v>
      </c>
      <c r="C602" s="1" t="str">
        <f t="shared" si="64"/>
        <v> </v>
      </c>
      <c r="D602" s="21" t="str">
        <f t="shared" si="58"/>
        <v> </v>
      </c>
      <c r="E602" s="21" t="str">
        <f t="shared" si="59"/>
        <v> </v>
      </c>
      <c r="F602" s="21" t="str">
        <f t="shared" si="63"/>
        <v> </v>
      </c>
      <c r="G602" s="22" t="str">
        <f t="shared" si="62"/>
        <v> </v>
      </c>
      <c r="H602" s="21" t="str">
        <f t="shared" si="60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61"/>
        <v> </v>
      </c>
      <c r="C603" s="1" t="str">
        <f t="shared" si="64"/>
        <v> </v>
      </c>
      <c r="D603" s="21" t="str">
        <f t="shared" si="58"/>
        <v> </v>
      </c>
      <c r="E603" s="21" t="str">
        <f t="shared" si="59"/>
        <v> </v>
      </c>
      <c r="F603" s="21" t="str">
        <f t="shared" si="63"/>
        <v> </v>
      </c>
      <c r="G603" s="22" t="str">
        <f t="shared" si="62"/>
        <v> </v>
      </c>
      <c r="H603" s="21" t="str">
        <f t="shared" si="60"/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61"/>
        <v> </v>
      </c>
      <c r="C604" s="1" t="str">
        <f t="shared" si="64"/>
        <v> </v>
      </c>
      <c r="D604" s="21" t="str">
        <f aca="true" t="shared" si="65" ref="D604:D667">IF(C604&lt;&gt;" ",IF(G603&lt;D603,G603+E604,PMT($E$11,($E$13),-$E$6))," ")</f>
        <v> </v>
      </c>
      <c r="E604" s="21" t="str">
        <f aca="true" t="shared" si="66" ref="E604:E667">IF(C604&lt;&gt;" ",G603*$E$11," ")</f>
        <v> </v>
      </c>
      <c r="F604" s="21" t="str">
        <f t="shared" si="63"/>
        <v> </v>
      </c>
      <c r="G604" s="22" t="str">
        <f t="shared" si="62"/>
        <v> </v>
      </c>
      <c r="H604" s="21" t="str">
        <f aca="true" t="shared" si="67" ref="H604:H667">IF(C604&lt;&gt;" ",IF(AND($E$19=B604,$E$20=C604-(B604-1)*12),$E$18,0)," ")</f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8" ref="B605:B627">IF(C605&lt;&gt;" ",INT(C604/12)+1," ")</f>
        <v> </v>
      </c>
      <c r="C605" s="1" t="str">
        <f t="shared" si="64"/>
        <v> </v>
      </c>
      <c r="D605" s="21" t="str">
        <f t="shared" si="65"/>
        <v> </v>
      </c>
      <c r="E605" s="21" t="str">
        <f t="shared" si="66"/>
        <v> </v>
      </c>
      <c r="F605" s="21" t="str">
        <f t="shared" si="63"/>
        <v> </v>
      </c>
      <c r="G605" s="22" t="str">
        <f aca="true" t="shared" si="69" ref="G605:G668">IF(C605&lt;&gt;" ",G604-F605," ")</f>
        <v> </v>
      </c>
      <c r="H605" s="21" t="str">
        <f t="shared" si="67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8"/>
        <v> </v>
      </c>
      <c r="C606" s="1" t="str">
        <f t="shared" si="64"/>
        <v> </v>
      </c>
      <c r="D606" s="21" t="str">
        <f t="shared" si="65"/>
        <v> </v>
      </c>
      <c r="E606" s="21" t="str">
        <f t="shared" si="66"/>
        <v> </v>
      </c>
      <c r="F606" s="21" t="str">
        <f t="shared" si="63"/>
        <v> </v>
      </c>
      <c r="G606" s="22" t="str">
        <f t="shared" si="69"/>
        <v> </v>
      </c>
      <c r="H606" s="21" t="str">
        <f t="shared" si="67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8"/>
        <v> </v>
      </c>
      <c r="C607" s="1" t="str">
        <f t="shared" si="64"/>
        <v> </v>
      </c>
      <c r="D607" s="21" t="str">
        <f t="shared" si="65"/>
        <v> </v>
      </c>
      <c r="E607" s="21" t="str">
        <f t="shared" si="66"/>
        <v> </v>
      </c>
      <c r="F607" s="21" t="str">
        <f t="shared" si="63"/>
        <v> </v>
      </c>
      <c r="G607" s="22" t="str">
        <f t="shared" si="69"/>
        <v> </v>
      </c>
      <c r="H607" s="21" t="str">
        <f t="shared" si="67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8"/>
        <v> </v>
      </c>
      <c r="C608" s="1" t="str">
        <f t="shared" si="64"/>
        <v> </v>
      </c>
      <c r="D608" s="21" t="str">
        <f t="shared" si="65"/>
        <v> </v>
      </c>
      <c r="E608" s="21" t="str">
        <f t="shared" si="66"/>
        <v> </v>
      </c>
      <c r="F608" s="21" t="str">
        <f t="shared" si="63"/>
        <v> </v>
      </c>
      <c r="G608" s="22" t="str">
        <f t="shared" si="69"/>
        <v> </v>
      </c>
      <c r="H608" s="21" t="str">
        <f t="shared" si="67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8"/>
        <v> </v>
      </c>
      <c r="C609" s="1" t="str">
        <f t="shared" si="64"/>
        <v> </v>
      </c>
      <c r="D609" s="21" t="str">
        <f t="shared" si="65"/>
        <v> </v>
      </c>
      <c r="E609" s="21" t="str">
        <f t="shared" si="66"/>
        <v> </v>
      </c>
      <c r="F609" s="21" t="str">
        <f t="shared" si="63"/>
        <v> </v>
      </c>
      <c r="G609" s="22" t="str">
        <f t="shared" si="69"/>
        <v> </v>
      </c>
      <c r="H609" s="21" t="str">
        <f t="shared" si="67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8"/>
        <v> </v>
      </c>
      <c r="C610" s="1" t="str">
        <f t="shared" si="64"/>
        <v> </v>
      </c>
      <c r="D610" s="21" t="str">
        <f t="shared" si="65"/>
        <v> </v>
      </c>
      <c r="E610" s="21" t="str">
        <f t="shared" si="66"/>
        <v> </v>
      </c>
      <c r="F610" s="21" t="str">
        <f t="shared" si="63"/>
        <v> </v>
      </c>
      <c r="G610" s="22" t="str">
        <f t="shared" si="69"/>
        <v> </v>
      </c>
      <c r="H610" s="21" t="str">
        <f t="shared" si="67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8"/>
        <v> </v>
      </c>
      <c r="C611" s="1" t="str">
        <f t="shared" si="64"/>
        <v> </v>
      </c>
      <c r="D611" s="21" t="str">
        <f t="shared" si="65"/>
        <v> </v>
      </c>
      <c r="E611" s="21" t="str">
        <f t="shared" si="66"/>
        <v> </v>
      </c>
      <c r="F611" s="21" t="str">
        <f t="shared" si="63"/>
        <v> </v>
      </c>
      <c r="G611" s="22" t="str">
        <f t="shared" si="69"/>
        <v> </v>
      </c>
      <c r="H611" s="21" t="str">
        <f t="shared" si="67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8"/>
        <v> </v>
      </c>
      <c r="C612" s="1" t="str">
        <f t="shared" si="64"/>
        <v> </v>
      </c>
      <c r="D612" s="21" t="str">
        <f t="shared" si="65"/>
        <v> </v>
      </c>
      <c r="E612" s="21" t="str">
        <f t="shared" si="66"/>
        <v> </v>
      </c>
      <c r="F612" s="21" t="str">
        <f t="shared" si="63"/>
        <v> </v>
      </c>
      <c r="G612" s="22" t="str">
        <f t="shared" si="69"/>
        <v> </v>
      </c>
      <c r="H612" s="21" t="str">
        <f t="shared" si="67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8"/>
        <v> </v>
      </c>
      <c r="C613" s="1" t="str">
        <f t="shared" si="64"/>
        <v> </v>
      </c>
      <c r="D613" s="21" t="str">
        <f t="shared" si="65"/>
        <v> </v>
      </c>
      <c r="E613" s="21" t="str">
        <f t="shared" si="66"/>
        <v> </v>
      </c>
      <c r="F613" s="21" t="str">
        <f t="shared" si="63"/>
        <v> </v>
      </c>
      <c r="G613" s="22" t="str">
        <f t="shared" si="69"/>
        <v> </v>
      </c>
      <c r="H613" s="21" t="str">
        <f t="shared" si="67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8"/>
        <v> </v>
      </c>
      <c r="C614" s="1" t="str">
        <f t="shared" si="64"/>
        <v> </v>
      </c>
      <c r="D614" s="21" t="str">
        <f t="shared" si="65"/>
        <v> </v>
      </c>
      <c r="E614" s="21" t="str">
        <f t="shared" si="66"/>
        <v> </v>
      </c>
      <c r="F614" s="21" t="str">
        <f t="shared" si="63"/>
        <v> </v>
      </c>
      <c r="G614" s="22" t="str">
        <f t="shared" si="69"/>
        <v> </v>
      </c>
      <c r="H614" s="21" t="str">
        <f t="shared" si="67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8"/>
        <v> </v>
      </c>
      <c r="C615" s="1" t="str">
        <f t="shared" si="64"/>
        <v> </v>
      </c>
      <c r="D615" s="21" t="str">
        <f t="shared" si="65"/>
        <v> </v>
      </c>
      <c r="E615" s="21" t="str">
        <f t="shared" si="66"/>
        <v> </v>
      </c>
      <c r="F615" s="21" t="str">
        <f t="shared" si="63"/>
        <v> </v>
      </c>
      <c r="G615" s="22" t="str">
        <f t="shared" si="69"/>
        <v> </v>
      </c>
      <c r="H615" s="21" t="str">
        <f t="shared" si="67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8"/>
        <v> </v>
      </c>
      <c r="C616" s="1" t="str">
        <f t="shared" si="64"/>
        <v> </v>
      </c>
      <c r="D616" s="21" t="str">
        <f t="shared" si="65"/>
        <v> </v>
      </c>
      <c r="E616" s="21" t="str">
        <f t="shared" si="66"/>
        <v> </v>
      </c>
      <c r="F616" s="21" t="str">
        <f t="shared" si="63"/>
        <v> </v>
      </c>
      <c r="G616" s="22" t="str">
        <f t="shared" si="69"/>
        <v> </v>
      </c>
      <c r="H616" s="21" t="str">
        <f t="shared" si="67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8"/>
        <v> </v>
      </c>
      <c r="C617" s="1" t="str">
        <f t="shared" si="64"/>
        <v> </v>
      </c>
      <c r="D617" s="21" t="str">
        <f t="shared" si="65"/>
        <v> </v>
      </c>
      <c r="E617" s="21" t="str">
        <f t="shared" si="66"/>
        <v> </v>
      </c>
      <c r="F617" s="21" t="str">
        <f t="shared" si="63"/>
        <v> </v>
      </c>
      <c r="G617" s="22" t="str">
        <f t="shared" si="69"/>
        <v> </v>
      </c>
      <c r="H617" s="21" t="str">
        <f t="shared" si="67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8"/>
        <v> </v>
      </c>
      <c r="C618" s="1" t="str">
        <f t="shared" si="64"/>
        <v> </v>
      </c>
      <c r="D618" s="21" t="str">
        <f t="shared" si="65"/>
        <v> </v>
      </c>
      <c r="E618" s="21" t="str">
        <f t="shared" si="66"/>
        <v> </v>
      </c>
      <c r="F618" s="21" t="str">
        <f t="shared" si="63"/>
        <v> </v>
      </c>
      <c r="G618" s="22" t="str">
        <f t="shared" si="69"/>
        <v> </v>
      </c>
      <c r="H618" s="21" t="str">
        <f t="shared" si="67"/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8"/>
        <v> </v>
      </c>
      <c r="C619" s="1" t="str">
        <f t="shared" si="64"/>
        <v> </v>
      </c>
      <c r="D619" s="21" t="str">
        <f t="shared" si="65"/>
        <v> </v>
      </c>
      <c r="E619" s="21" t="str">
        <f t="shared" si="66"/>
        <v> </v>
      </c>
      <c r="F619" s="21" t="str">
        <f aca="true" t="shared" si="70" ref="F619:F682">IF(C619&lt;&gt;" ",D619-E619+H619," ")</f>
        <v> </v>
      </c>
      <c r="G619" s="22" t="str">
        <f t="shared" si="69"/>
        <v> </v>
      </c>
      <c r="H619" s="21" t="str">
        <f t="shared" si="67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8"/>
        <v> </v>
      </c>
      <c r="C620" s="1" t="str">
        <f t="shared" si="64"/>
        <v> </v>
      </c>
      <c r="D620" s="21" t="str">
        <f t="shared" si="65"/>
        <v> </v>
      </c>
      <c r="E620" s="21" t="str">
        <f t="shared" si="66"/>
        <v> </v>
      </c>
      <c r="F620" s="21" t="str">
        <f t="shared" si="70"/>
        <v> </v>
      </c>
      <c r="G620" s="22" t="str">
        <f t="shared" si="69"/>
        <v> </v>
      </c>
      <c r="H620" s="21" t="str">
        <f t="shared" si="67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8"/>
        <v> </v>
      </c>
      <c r="C621" s="1" t="str">
        <f t="shared" si="64"/>
        <v> </v>
      </c>
      <c r="D621" s="21" t="str">
        <f t="shared" si="65"/>
        <v> </v>
      </c>
      <c r="E621" s="21" t="str">
        <f t="shared" si="66"/>
        <v> </v>
      </c>
      <c r="F621" s="21" t="str">
        <f t="shared" si="70"/>
        <v> </v>
      </c>
      <c r="G621" s="22" t="str">
        <f t="shared" si="69"/>
        <v> </v>
      </c>
      <c r="H621" s="21" t="str">
        <f t="shared" si="67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8"/>
        <v> </v>
      </c>
      <c r="C622" s="1" t="str">
        <f aca="true" t="shared" si="71" ref="C622:C685">IF(CODE(C621)=32," ",IF(AND(C621+1&lt;=$E$13,G621&gt;0),+C621+1," "))</f>
        <v> </v>
      </c>
      <c r="D622" s="21" t="str">
        <f t="shared" si="65"/>
        <v> </v>
      </c>
      <c r="E622" s="21" t="str">
        <f t="shared" si="66"/>
        <v> </v>
      </c>
      <c r="F622" s="21" t="str">
        <f t="shared" si="70"/>
        <v> </v>
      </c>
      <c r="G622" s="22" t="str">
        <f t="shared" si="69"/>
        <v> </v>
      </c>
      <c r="H622" s="21" t="str">
        <f t="shared" si="67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8"/>
        <v> </v>
      </c>
      <c r="C623" s="1" t="str">
        <f t="shared" si="71"/>
        <v> </v>
      </c>
      <c r="D623" s="21" t="str">
        <f t="shared" si="65"/>
        <v> </v>
      </c>
      <c r="E623" s="21" t="str">
        <f t="shared" si="66"/>
        <v> </v>
      </c>
      <c r="F623" s="21" t="str">
        <f t="shared" si="70"/>
        <v> </v>
      </c>
      <c r="G623" s="22" t="str">
        <f t="shared" si="69"/>
        <v> </v>
      </c>
      <c r="H623" s="21" t="str">
        <f t="shared" si="67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8"/>
        <v> </v>
      </c>
      <c r="C624" s="1" t="str">
        <f t="shared" si="71"/>
        <v> </v>
      </c>
      <c r="D624" s="21" t="str">
        <f t="shared" si="65"/>
        <v> </v>
      </c>
      <c r="E624" s="21" t="str">
        <f t="shared" si="66"/>
        <v> </v>
      </c>
      <c r="F624" s="21" t="str">
        <f t="shared" si="70"/>
        <v> </v>
      </c>
      <c r="G624" s="22" t="str">
        <f t="shared" si="69"/>
        <v> </v>
      </c>
      <c r="H624" s="21" t="str">
        <f t="shared" si="67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8"/>
        <v> </v>
      </c>
      <c r="C625" s="1" t="str">
        <f t="shared" si="71"/>
        <v> </v>
      </c>
      <c r="D625" s="21" t="str">
        <f t="shared" si="65"/>
        <v> </v>
      </c>
      <c r="E625" s="21" t="str">
        <f t="shared" si="66"/>
        <v> </v>
      </c>
      <c r="F625" s="21" t="str">
        <f t="shared" si="70"/>
        <v> </v>
      </c>
      <c r="G625" s="22" t="str">
        <f t="shared" si="69"/>
        <v> </v>
      </c>
      <c r="H625" s="21" t="str">
        <f t="shared" si="67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8"/>
        <v> </v>
      </c>
      <c r="C626" s="1" t="str">
        <f t="shared" si="71"/>
        <v> </v>
      </c>
      <c r="D626" s="21" t="str">
        <f t="shared" si="65"/>
        <v> </v>
      </c>
      <c r="E626" s="21" t="str">
        <f t="shared" si="66"/>
        <v> </v>
      </c>
      <c r="F626" s="21" t="str">
        <f t="shared" si="70"/>
        <v> </v>
      </c>
      <c r="G626" s="22" t="str">
        <f t="shared" si="69"/>
        <v> </v>
      </c>
      <c r="H626" s="21" t="str">
        <f t="shared" si="67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8"/>
        <v> </v>
      </c>
      <c r="C627" s="1" t="str">
        <f t="shared" si="71"/>
        <v> </v>
      </c>
      <c r="D627" s="21" t="str">
        <f t="shared" si="65"/>
        <v> </v>
      </c>
      <c r="E627" s="21" t="str">
        <f t="shared" si="66"/>
        <v> </v>
      </c>
      <c r="F627" s="21" t="str">
        <f t="shared" si="70"/>
        <v> </v>
      </c>
      <c r="G627" s="22" t="str">
        <f t="shared" si="69"/>
        <v> </v>
      </c>
      <c r="H627" s="21" t="str">
        <f t="shared" si="67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2" ref="B628:B667">IF(C628&lt;&gt;" ",INT(C628/13)+1," ")</f>
        <v> </v>
      </c>
      <c r="C628" s="1" t="str">
        <f t="shared" si="71"/>
        <v> </v>
      </c>
      <c r="D628" s="21" t="str">
        <f t="shared" si="65"/>
        <v> </v>
      </c>
      <c r="E628" s="21" t="str">
        <f t="shared" si="66"/>
        <v> </v>
      </c>
      <c r="F628" s="21" t="str">
        <f t="shared" si="70"/>
        <v> </v>
      </c>
      <c r="G628" s="22" t="str">
        <f t="shared" si="69"/>
        <v> </v>
      </c>
      <c r="H628" s="21" t="str">
        <f t="shared" si="67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2"/>
        <v> </v>
      </c>
      <c r="C629" s="1" t="str">
        <f t="shared" si="71"/>
        <v> </v>
      </c>
      <c r="D629" s="21" t="str">
        <f t="shared" si="65"/>
        <v> </v>
      </c>
      <c r="E629" s="21" t="str">
        <f t="shared" si="66"/>
        <v> </v>
      </c>
      <c r="F629" s="21" t="str">
        <f t="shared" si="70"/>
        <v> </v>
      </c>
      <c r="G629" s="22" t="str">
        <f t="shared" si="69"/>
        <v> </v>
      </c>
      <c r="H629" s="21" t="str">
        <f t="shared" si="67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2"/>
        <v> </v>
      </c>
      <c r="C630" s="1" t="str">
        <f t="shared" si="71"/>
        <v> </v>
      </c>
      <c r="D630" s="21" t="str">
        <f t="shared" si="65"/>
        <v> </v>
      </c>
      <c r="E630" s="21" t="str">
        <f t="shared" si="66"/>
        <v> </v>
      </c>
      <c r="F630" s="21" t="str">
        <f t="shared" si="70"/>
        <v> </v>
      </c>
      <c r="G630" s="22" t="str">
        <f t="shared" si="69"/>
        <v> </v>
      </c>
      <c r="H630" s="21" t="str">
        <f t="shared" si="67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2"/>
        <v> </v>
      </c>
      <c r="C631" s="1" t="str">
        <f t="shared" si="71"/>
        <v> </v>
      </c>
      <c r="D631" s="21" t="str">
        <f t="shared" si="65"/>
        <v> </v>
      </c>
      <c r="E631" s="21" t="str">
        <f t="shared" si="66"/>
        <v> </v>
      </c>
      <c r="F631" s="21" t="str">
        <f t="shared" si="70"/>
        <v> </v>
      </c>
      <c r="G631" s="22" t="str">
        <f t="shared" si="69"/>
        <v> </v>
      </c>
      <c r="H631" s="21" t="str">
        <f t="shared" si="67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2"/>
        <v> </v>
      </c>
      <c r="C632" s="1" t="str">
        <f t="shared" si="71"/>
        <v> </v>
      </c>
      <c r="D632" s="21" t="str">
        <f t="shared" si="65"/>
        <v> </v>
      </c>
      <c r="E632" s="21" t="str">
        <f t="shared" si="66"/>
        <v> </v>
      </c>
      <c r="F632" s="21" t="str">
        <f t="shared" si="70"/>
        <v> </v>
      </c>
      <c r="G632" s="22" t="str">
        <f t="shared" si="69"/>
        <v> </v>
      </c>
      <c r="H632" s="21" t="str">
        <f t="shared" si="67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2"/>
        <v> </v>
      </c>
      <c r="C633" s="1" t="str">
        <f t="shared" si="71"/>
        <v> </v>
      </c>
      <c r="D633" s="21" t="str">
        <f t="shared" si="65"/>
        <v> </v>
      </c>
      <c r="E633" s="21" t="str">
        <f t="shared" si="66"/>
        <v> </v>
      </c>
      <c r="F633" s="21" t="str">
        <f t="shared" si="70"/>
        <v> </v>
      </c>
      <c r="G633" s="22" t="str">
        <f t="shared" si="69"/>
        <v> </v>
      </c>
      <c r="H633" s="21" t="str">
        <f t="shared" si="67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2"/>
        <v> </v>
      </c>
      <c r="C634" s="1" t="str">
        <f t="shared" si="71"/>
        <v> </v>
      </c>
      <c r="D634" s="21" t="str">
        <f t="shared" si="65"/>
        <v> </v>
      </c>
      <c r="E634" s="21" t="str">
        <f t="shared" si="66"/>
        <v> </v>
      </c>
      <c r="F634" s="21" t="str">
        <f t="shared" si="70"/>
        <v> </v>
      </c>
      <c r="G634" s="22" t="str">
        <f t="shared" si="69"/>
        <v> </v>
      </c>
      <c r="H634" s="21" t="str">
        <f t="shared" si="67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2"/>
        <v> </v>
      </c>
      <c r="C635" s="1" t="str">
        <f t="shared" si="71"/>
        <v> </v>
      </c>
      <c r="D635" s="21" t="str">
        <f t="shared" si="65"/>
        <v> </v>
      </c>
      <c r="E635" s="21" t="str">
        <f t="shared" si="66"/>
        <v> </v>
      </c>
      <c r="F635" s="21" t="str">
        <f t="shared" si="70"/>
        <v> </v>
      </c>
      <c r="G635" s="22" t="str">
        <f t="shared" si="69"/>
        <v> </v>
      </c>
      <c r="H635" s="21" t="str">
        <f t="shared" si="67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2"/>
        <v> </v>
      </c>
      <c r="C636" s="1" t="str">
        <f t="shared" si="71"/>
        <v> </v>
      </c>
      <c r="D636" s="21" t="str">
        <f t="shared" si="65"/>
        <v> </v>
      </c>
      <c r="E636" s="21" t="str">
        <f t="shared" si="66"/>
        <v> </v>
      </c>
      <c r="F636" s="21" t="str">
        <f t="shared" si="70"/>
        <v> </v>
      </c>
      <c r="G636" s="22" t="str">
        <f t="shared" si="69"/>
        <v> </v>
      </c>
      <c r="H636" s="21" t="str">
        <f t="shared" si="67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2"/>
        <v> </v>
      </c>
      <c r="C637" s="1" t="str">
        <f t="shared" si="71"/>
        <v> </v>
      </c>
      <c r="D637" s="21" t="str">
        <f t="shared" si="65"/>
        <v> </v>
      </c>
      <c r="E637" s="21" t="str">
        <f t="shared" si="66"/>
        <v> </v>
      </c>
      <c r="F637" s="21" t="str">
        <f t="shared" si="70"/>
        <v> </v>
      </c>
      <c r="G637" s="22" t="str">
        <f t="shared" si="69"/>
        <v> </v>
      </c>
      <c r="H637" s="21" t="str">
        <f t="shared" si="67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2"/>
        <v> </v>
      </c>
      <c r="C638" s="1" t="str">
        <f t="shared" si="71"/>
        <v> </v>
      </c>
      <c r="D638" s="21" t="str">
        <f t="shared" si="65"/>
        <v> </v>
      </c>
      <c r="E638" s="21" t="str">
        <f t="shared" si="66"/>
        <v> </v>
      </c>
      <c r="F638" s="21" t="str">
        <f t="shared" si="70"/>
        <v> </v>
      </c>
      <c r="G638" s="22" t="str">
        <f t="shared" si="69"/>
        <v> </v>
      </c>
      <c r="H638" s="21" t="str">
        <f t="shared" si="67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2"/>
        <v> </v>
      </c>
      <c r="C639" s="1" t="str">
        <f t="shared" si="71"/>
        <v> </v>
      </c>
      <c r="D639" s="21" t="str">
        <f t="shared" si="65"/>
        <v> </v>
      </c>
      <c r="E639" s="21" t="str">
        <f t="shared" si="66"/>
        <v> </v>
      </c>
      <c r="F639" s="21" t="str">
        <f t="shared" si="70"/>
        <v> </v>
      </c>
      <c r="G639" s="22" t="str">
        <f t="shared" si="69"/>
        <v> </v>
      </c>
      <c r="H639" s="21" t="str">
        <f t="shared" si="67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2"/>
        <v> </v>
      </c>
      <c r="C640" s="1" t="str">
        <f t="shared" si="71"/>
        <v> </v>
      </c>
      <c r="D640" s="21" t="str">
        <f t="shared" si="65"/>
        <v> </v>
      </c>
      <c r="E640" s="21" t="str">
        <f t="shared" si="66"/>
        <v> </v>
      </c>
      <c r="F640" s="21" t="str">
        <f t="shared" si="70"/>
        <v> </v>
      </c>
      <c r="G640" s="22" t="str">
        <f t="shared" si="69"/>
        <v> </v>
      </c>
      <c r="H640" s="21" t="str">
        <f t="shared" si="67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2"/>
        <v> </v>
      </c>
      <c r="C641" s="1" t="str">
        <f t="shared" si="71"/>
        <v> </v>
      </c>
      <c r="D641" s="21" t="str">
        <f t="shared" si="65"/>
        <v> </v>
      </c>
      <c r="E641" s="21" t="str">
        <f t="shared" si="66"/>
        <v> </v>
      </c>
      <c r="F641" s="21" t="str">
        <f t="shared" si="70"/>
        <v> </v>
      </c>
      <c r="G641" s="22" t="str">
        <f t="shared" si="69"/>
        <v> </v>
      </c>
      <c r="H641" s="21" t="str">
        <f t="shared" si="67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2"/>
        <v> </v>
      </c>
      <c r="C642" s="1" t="str">
        <f t="shared" si="71"/>
        <v> </v>
      </c>
      <c r="D642" s="21" t="str">
        <f t="shared" si="65"/>
        <v> </v>
      </c>
      <c r="E642" s="21" t="str">
        <f t="shared" si="66"/>
        <v> </v>
      </c>
      <c r="F642" s="21" t="str">
        <f t="shared" si="70"/>
        <v> </v>
      </c>
      <c r="G642" s="22" t="str">
        <f t="shared" si="69"/>
        <v> </v>
      </c>
      <c r="H642" s="21" t="str">
        <f t="shared" si="67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2"/>
        <v> </v>
      </c>
      <c r="C643" s="1" t="str">
        <f t="shared" si="71"/>
        <v> </v>
      </c>
      <c r="D643" s="21" t="str">
        <f t="shared" si="65"/>
        <v> </v>
      </c>
      <c r="E643" s="21" t="str">
        <f t="shared" si="66"/>
        <v> </v>
      </c>
      <c r="F643" s="21" t="str">
        <f t="shared" si="70"/>
        <v> </v>
      </c>
      <c r="G643" s="22" t="str">
        <f t="shared" si="69"/>
        <v> </v>
      </c>
      <c r="H643" s="21" t="str">
        <f t="shared" si="67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2"/>
        <v> </v>
      </c>
      <c r="C644" s="1" t="str">
        <f t="shared" si="71"/>
        <v> </v>
      </c>
      <c r="D644" s="21" t="str">
        <f t="shared" si="65"/>
        <v> </v>
      </c>
      <c r="E644" s="21" t="str">
        <f t="shared" si="66"/>
        <v> </v>
      </c>
      <c r="F644" s="21" t="str">
        <f t="shared" si="70"/>
        <v> </v>
      </c>
      <c r="G644" s="22" t="str">
        <f t="shared" si="69"/>
        <v> </v>
      </c>
      <c r="H644" s="21" t="str">
        <f t="shared" si="67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2"/>
        <v> </v>
      </c>
      <c r="C645" s="1" t="str">
        <f t="shared" si="71"/>
        <v> </v>
      </c>
      <c r="D645" s="21" t="str">
        <f t="shared" si="65"/>
        <v> </v>
      </c>
      <c r="E645" s="21" t="str">
        <f t="shared" si="66"/>
        <v> </v>
      </c>
      <c r="F645" s="21" t="str">
        <f t="shared" si="70"/>
        <v> </v>
      </c>
      <c r="G645" s="22" t="str">
        <f t="shared" si="69"/>
        <v> </v>
      </c>
      <c r="H645" s="21" t="str">
        <f t="shared" si="67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2"/>
        <v> </v>
      </c>
      <c r="C646" s="1" t="str">
        <f t="shared" si="71"/>
        <v> </v>
      </c>
      <c r="D646" s="21" t="str">
        <f t="shared" si="65"/>
        <v> </v>
      </c>
      <c r="E646" s="21" t="str">
        <f t="shared" si="66"/>
        <v> </v>
      </c>
      <c r="F646" s="21" t="str">
        <f t="shared" si="70"/>
        <v> </v>
      </c>
      <c r="G646" s="22" t="str">
        <f t="shared" si="69"/>
        <v> </v>
      </c>
      <c r="H646" s="21" t="str">
        <f t="shared" si="67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2"/>
        <v> </v>
      </c>
      <c r="C647" s="1" t="str">
        <f t="shared" si="71"/>
        <v> </v>
      </c>
      <c r="D647" s="21" t="str">
        <f t="shared" si="65"/>
        <v> </v>
      </c>
      <c r="E647" s="21" t="str">
        <f t="shared" si="66"/>
        <v> </v>
      </c>
      <c r="F647" s="21" t="str">
        <f t="shared" si="70"/>
        <v> </v>
      </c>
      <c r="G647" s="22" t="str">
        <f t="shared" si="69"/>
        <v> </v>
      </c>
      <c r="H647" s="21" t="str">
        <f t="shared" si="67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2"/>
        <v> </v>
      </c>
      <c r="C648" s="1" t="str">
        <f t="shared" si="71"/>
        <v> </v>
      </c>
      <c r="D648" s="21" t="str">
        <f t="shared" si="65"/>
        <v> </v>
      </c>
      <c r="E648" s="21" t="str">
        <f t="shared" si="66"/>
        <v> </v>
      </c>
      <c r="F648" s="21" t="str">
        <f t="shared" si="70"/>
        <v> </v>
      </c>
      <c r="G648" s="22" t="str">
        <f t="shared" si="69"/>
        <v> </v>
      </c>
      <c r="H648" s="21" t="str">
        <f t="shared" si="67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2"/>
        <v> </v>
      </c>
      <c r="C649" s="1" t="str">
        <f t="shared" si="71"/>
        <v> </v>
      </c>
      <c r="D649" s="21" t="str">
        <f t="shared" si="65"/>
        <v> </v>
      </c>
      <c r="E649" s="21" t="str">
        <f t="shared" si="66"/>
        <v> </v>
      </c>
      <c r="F649" s="21" t="str">
        <f t="shared" si="70"/>
        <v> </v>
      </c>
      <c r="G649" s="22" t="str">
        <f t="shared" si="69"/>
        <v> </v>
      </c>
      <c r="H649" s="21" t="str">
        <f t="shared" si="67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2"/>
        <v> </v>
      </c>
      <c r="C650" s="1" t="str">
        <f t="shared" si="71"/>
        <v> </v>
      </c>
      <c r="D650" s="21" t="str">
        <f t="shared" si="65"/>
        <v> </v>
      </c>
      <c r="E650" s="21" t="str">
        <f t="shared" si="66"/>
        <v> </v>
      </c>
      <c r="F650" s="21" t="str">
        <f t="shared" si="70"/>
        <v> </v>
      </c>
      <c r="G650" s="22" t="str">
        <f t="shared" si="69"/>
        <v> </v>
      </c>
      <c r="H650" s="21" t="str">
        <f t="shared" si="67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2"/>
        <v> </v>
      </c>
      <c r="C651" s="1" t="str">
        <f t="shared" si="71"/>
        <v> </v>
      </c>
      <c r="D651" s="21" t="str">
        <f t="shared" si="65"/>
        <v> </v>
      </c>
      <c r="E651" s="21" t="str">
        <f t="shared" si="66"/>
        <v> </v>
      </c>
      <c r="F651" s="21" t="str">
        <f t="shared" si="70"/>
        <v> </v>
      </c>
      <c r="G651" s="22" t="str">
        <f t="shared" si="69"/>
        <v> </v>
      </c>
      <c r="H651" s="21" t="str">
        <f t="shared" si="67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2"/>
        <v> </v>
      </c>
      <c r="C652" s="1" t="str">
        <f t="shared" si="71"/>
        <v> </v>
      </c>
      <c r="D652" s="21" t="str">
        <f t="shared" si="65"/>
        <v> </v>
      </c>
      <c r="E652" s="21" t="str">
        <f t="shared" si="66"/>
        <v> </v>
      </c>
      <c r="F652" s="21" t="str">
        <f t="shared" si="70"/>
        <v> </v>
      </c>
      <c r="G652" s="22" t="str">
        <f t="shared" si="69"/>
        <v> </v>
      </c>
      <c r="H652" s="21" t="str">
        <f t="shared" si="67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2"/>
        <v> </v>
      </c>
      <c r="C653" s="1" t="str">
        <f t="shared" si="71"/>
        <v> </v>
      </c>
      <c r="D653" s="21" t="str">
        <f t="shared" si="65"/>
        <v> </v>
      </c>
      <c r="E653" s="21" t="str">
        <f t="shared" si="66"/>
        <v> </v>
      </c>
      <c r="F653" s="21" t="str">
        <f t="shared" si="70"/>
        <v> </v>
      </c>
      <c r="G653" s="22" t="str">
        <f t="shared" si="69"/>
        <v> </v>
      </c>
      <c r="H653" s="21" t="str">
        <f t="shared" si="67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2"/>
        <v> </v>
      </c>
      <c r="C654" s="1" t="str">
        <f t="shared" si="71"/>
        <v> </v>
      </c>
      <c r="D654" s="21" t="str">
        <f t="shared" si="65"/>
        <v> </v>
      </c>
      <c r="E654" s="21" t="str">
        <f t="shared" si="66"/>
        <v> </v>
      </c>
      <c r="F654" s="21" t="str">
        <f t="shared" si="70"/>
        <v> </v>
      </c>
      <c r="G654" s="22" t="str">
        <f t="shared" si="69"/>
        <v> </v>
      </c>
      <c r="H654" s="21" t="str">
        <f t="shared" si="67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2"/>
        <v> </v>
      </c>
      <c r="C655" s="1" t="str">
        <f t="shared" si="71"/>
        <v> </v>
      </c>
      <c r="D655" s="21" t="str">
        <f t="shared" si="65"/>
        <v> </v>
      </c>
      <c r="E655" s="21" t="str">
        <f t="shared" si="66"/>
        <v> </v>
      </c>
      <c r="F655" s="21" t="str">
        <f t="shared" si="70"/>
        <v> </v>
      </c>
      <c r="G655" s="22" t="str">
        <f t="shared" si="69"/>
        <v> </v>
      </c>
      <c r="H655" s="21" t="str">
        <f t="shared" si="67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2"/>
        <v> </v>
      </c>
      <c r="C656" s="1" t="str">
        <f t="shared" si="71"/>
        <v> </v>
      </c>
      <c r="D656" s="21" t="str">
        <f t="shared" si="65"/>
        <v> </v>
      </c>
      <c r="E656" s="21" t="str">
        <f t="shared" si="66"/>
        <v> </v>
      </c>
      <c r="F656" s="21" t="str">
        <f t="shared" si="70"/>
        <v> </v>
      </c>
      <c r="G656" s="22" t="str">
        <f t="shared" si="69"/>
        <v> </v>
      </c>
      <c r="H656" s="21" t="str">
        <f t="shared" si="67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2"/>
        <v> </v>
      </c>
      <c r="C657" s="1" t="str">
        <f t="shared" si="71"/>
        <v> </v>
      </c>
      <c r="D657" s="21" t="str">
        <f t="shared" si="65"/>
        <v> </v>
      </c>
      <c r="E657" s="21" t="str">
        <f t="shared" si="66"/>
        <v> </v>
      </c>
      <c r="F657" s="21" t="str">
        <f t="shared" si="70"/>
        <v> </v>
      </c>
      <c r="G657" s="22" t="str">
        <f t="shared" si="69"/>
        <v> </v>
      </c>
      <c r="H657" s="21" t="str">
        <f t="shared" si="67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2"/>
        <v> </v>
      </c>
      <c r="C658" s="1" t="str">
        <f t="shared" si="71"/>
        <v> </v>
      </c>
      <c r="D658" s="21" t="str">
        <f t="shared" si="65"/>
        <v> </v>
      </c>
      <c r="E658" s="21" t="str">
        <f t="shared" si="66"/>
        <v> </v>
      </c>
      <c r="F658" s="21" t="str">
        <f t="shared" si="70"/>
        <v> </v>
      </c>
      <c r="G658" s="22" t="str">
        <f t="shared" si="69"/>
        <v> </v>
      </c>
      <c r="H658" s="21" t="str">
        <f t="shared" si="67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2"/>
        <v> </v>
      </c>
      <c r="C659" s="1" t="str">
        <f t="shared" si="71"/>
        <v> </v>
      </c>
      <c r="D659" s="21" t="str">
        <f t="shared" si="65"/>
        <v> </v>
      </c>
      <c r="E659" s="21" t="str">
        <f t="shared" si="66"/>
        <v> </v>
      </c>
      <c r="F659" s="21" t="str">
        <f t="shared" si="70"/>
        <v> </v>
      </c>
      <c r="G659" s="22" t="str">
        <f t="shared" si="69"/>
        <v> </v>
      </c>
      <c r="H659" s="21" t="str">
        <f t="shared" si="67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2"/>
        <v> </v>
      </c>
      <c r="C660" s="1" t="str">
        <f t="shared" si="71"/>
        <v> </v>
      </c>
      <c r="D660" s="21" t="str">
        <f t="shared" si="65"/>
        <v> </v>
      </c>
      <c r="E660" s="21" t="str">
        <f t="shared" si="66"/>
        <v> </v>
      </c>
      <c r="F660" s="21" t="str">
        <f t="shared" si="70"/>
        <v> </v>
      </c>
      <c r="G660" s="22" t="str">
        <f t="shared" si="69"/>
        <v> </v>
      </c>
      <c r="H660" s="21" t="str">
        <f t="shared" si="67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2"/>
        <v> </v>
      </c>
      <c r="C661" s="1" t="str">
        <f t="shared" si="71"/>
        <v> </v>
      </c>
      <c r="D661" s="21" t="str">
        <f t="shared" si="65"/>
        <v> </v>
      </c>
      <c r="E661" s="21" t="str">
        <f t="shared" si="66"/>
        <v> </v>
      </c>
      <c r="F661" s="21" t="str">
        <f t="shared" si="70"/>
        <v> </v>
      </c>
      <c r="G661" s="22" t="str">
        <f t="shared" si="69"/>
        <v> </v>
      </c>
      <c r="H661" s="21" t="str">
        <f t="shared" si="67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2"/>
        <v> </v>
      </c>
      <c r="C662" s="1" t="str">
        <f t="shared" si="71"/>
        <v> </v>
      </c>
      <c r="D662" s="21" t="str">
        <f t="shared" si="65"/>
        <v> </v>
      </c>
      <c r="E662" s="21" t="str">
        <f t="shared" si="66"/>
        <v> </v>
      </c>
      <c r="F662" s="21" t="str">
        <f t="shared" si="70"/>
        <v> </v>
      </c>
      <c r="G662" s="22" t="str">
        <f t="shared" si="69"/>
        <v> </v>
      </c>
      <c r="H662" s="21" t="str">
        <f t="shared" si="67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2"/>
        <v> </v>
      </c>
      <c r="C663" s="1" t="str">
        <f t="shared" si="71"/>
        <v> </v>
      </c>
      <c r="D663" s="21" t="str">
        <f t="shared" si="65"/>
        <v> </v>
      </c>
      <c r="E663" s="21" t="str">
        <f t="shared" si="66"/>
        <v> </v>
      </c>
      <c r="F663" s="21" t="str">
        <f t="shared" si="70"/>
        <v> </v>
      </c>
      <c r="G663" s="22" t="str">
        <f t="shared" si="69"/>
        <v> </v>
      </c>
      <c r="H663" s="21" t="str">
        <f t="shared" si="67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2"/>
        <v> </v>
      </c>
      <c r="C664" s="1" t="str">
        <f t="shared" si="71"/>
        <v> </v>
      </c>
      <c r="D664" s="21" t="str">
        <f t="shared" si="65"/>
        <v> </v>
      </c>
      <c r="E664" s="21" t="str">
        <f t="shared" si="66"/>
        <v> </v>
      </c>
      <c r="F664" s="21" t="str">
        <f t="shared" si="70"/>
        <v> </v>
      </c>
      <c r="G664" s="22" t="str">
        <f t="shared" si="69"/>
        <v> </v>
      </c>
      <c r="H664" s="21" t="str">
        <f t="shared" si="67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2"/>
        <v> </v>
      </c>
      <c r="C665" s="1" t="str">
        <f t="shared" si="71"/>
        <v> </v>
      </c>
      <c r="D665" s="21" t="str">
        <f t="shared" si="65"/>
        <v> </v>
      </c>
      <c r="E665" s="21" t="str">
        <f t="shared" si="66"/>
        <v> </v>
      </c>
      <c r="F665" s="21" t="str">
        <f t="shared" si="70"/>
        <v> </v>
      </c>
      <c r="G665" s="22" t="str">
        <f t="shared" si="69"/>
        <v> </v>
      </c>
      <c r="H665" s="21" t="str">
        <f t="shared" si="67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2"/>
        <v> </v>
      </c>
      <c r="C666" s="1" t="str">
        <f t="shared" si="71"/>
        <v> </v>
      </c>
      <c r="D666" s="21" t="str">
        <f t="shared" si="65"/>
        <v> </v>
      </c>
      <c r="E666" s="21" t="str">
        <f t="shared" si="66"/>
        <v> </v>
      </c>
      <c r="F666" s="21" t="str">
        <f t="shared" si="70"/>
        <v> </v>
      </c>
      <c r="G666" s="22" t="str">
        <f t="shared" si="69"/>
        <v> </v>
      </c>
      <c r="H666" s="21" t="str">
        <f t="shared" si="67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2"/>
        <v> </v>
      </c>
      <c r="C667" s="1" t="str">
        <f t="shared" si="71"/>
        <v> </v>
      </c>
      <c r="D667" s="21" t="str">
        <f t="shared" si="65"/>
        <v> </v>
      </c>
      <c r="E667" s="21" t="str">
        <f t="shared" si="66"/>
        <v> </v>
      </c>
      <c r="F667" s="21" t="str">
        <f t="shared" si="70"/>
        <v> </v>
      </c>
      <c r="G667" s="22" t="str">
        <f t="shared" si="69"/>
        <v> </v>
      </c>
      <c r="H667" s="21" t="str">
        <f t="shared" si="67"/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aca="true" t="shared" si="73" ref="B668:B731">IF(C668&lt;&gt;" ",INT(C668/13)+1," ")</f>
        <v> </v>
      </c>
      <c r="C668" s="1" t="str">
        <f t="shared" si="71"/>
        <v> </v>
      </c>
      <c r="D668" s="21" t="str">
        <f aca="true" t="shared" si="74" ref="D668:D731">IF(C668&lt;&gt;" ",IF(G667&lt;D667,G667+E668,PMT($E$11,($E$13),-$E$6))," ")</f>
        <v> </v>
      </c>
      <c r="E668" s="21" t="str">
        <f aca="true" t="shared" si="75" ref="E668:E731">IF(C668&lt;&gt;" ",G667*$E$11," ")</f>
        <v> </v>
      </c>
      <c r="F668" s="21" t="str">
        <f t="shared" si="70"/>
        <v> </v>
      </c>
      <c r="G668" s="22" t="str">
        <f t="shared" si="69"/>
        <v> </v>
      </c>
      <c r="H668" s="21" t="str">
        <f aca="true" t="shared" si="76" ref="H668:H731">IF(C668&lt;&gt;" ",IF(AND($E$19=B668,$E$20=C668-(B668-1)*12),$E$18,0)," ")</f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3"/>
        <v> </v>
      </c>
      <c r="C669" s="1" t="str">
        <f t="shared" si="71"/>
        <v> </v>
      </c>
      <c r="D669" s="21" t="str">
        <f t="shared" si="74"/>
        <v> </v>
      </c>
      <c r="E669" s="21" t="str">
        <f t="shared" si="75"/>
        <v> </v>
      </c>
      <c r="F669" s="21" t="str">
        <f t="shared" si="70"/>
        <v> </v>
      </c>
      <c r="G669" s="22" t="str">
        <f aca="true" t="shared" si="77" ref="G669:G732">IF(C669&lt;&gt;" ",G668-F669," ")</f>
        <v> </v>
      </c>
      <c r="H669" s="21" t="str">
        <f t="shared" si="76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3"/>
        <v> </v>
      </c>
      <c r="C670" s="1" t="str">
        <f t="shared" si="71"/>
        <v> </v>
      </c>
      <c r="D670" s="21" t="str">
        <f t="shared" si="74"/>
        <v> </v>
      </c>
      <c r="E670" s="21" t="str">
        <f t="shared" si="75"/>
        <v> </v>
      </c>
      <c r="F670" s="21" t="str">
        <f t="shared" si="70"/>
        <v> </v>
      </c>
      <c r="G670" s="22" t="str">
        <f t="shared" si="77"/>
        <v> </v>
      </c>
      <c r="H670" s="21" t="str">
        <f t="shared" si="76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3"/>
        <v> </v>
      </c>
      <c r="C671" s="1" t="str">
        <f t="shared" si="71"/>
        <v> </v>
      </c>
      <c r="D671" s="21" t="str">
        <f t="shared" si="74"/>
        <v> </v>
      </c>
      <c r="E671" s="21" t="str">
        <f t="shared" si="75"/>
        <v> </v>
      </c>
      <c r="F671" s="21" t="str">
        <f t="shared" si="70"/>
        <v> </v>
      </c>
      <c r="G671" s="22" t="str">
        <f t="shared" si="77"/>
        <v> </v>
      </c>
      <c r="H671" s="21" t="str">
        <f t="shared" si="76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3"/>
        <v> </v>
      </c>
      <c r="C672" s="1" t="str">
        <f t="shared" si="71"/>
        <v> </v>
      </c>
      <c r="D672" s="21" t="str">
        <f t="shared" si="74"/>
        <v> </v>
      </c>
      <c r="E672" s="21" t="str">
        <f t="shared" si="75"/>
        <v> </v>
      </c>
      <c r="F672" s="21" t="str">
        <f t="shared" si="70"/>
        <v> </v>
      </c>
      <c r="G672" s="22" t="str">
        <f t="shared" si="77"/>
        <v> </v>
      </c>
      <c r="H672" s="21" t="str">
        <f t="shared" si="76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3"/>
        <v> </v>
      </c>
      <c r="C673" s="1" t="str">
        <f t="shared" si="71"/>
        <v> </v>
      </c>
      <c r="D673" s="21" t="str">
        <f t="shared" si="74"/>
        <v> </v>
      </c>
      <c r="E673" s="21" t="str">
        <f t="shared" si="75"/>
        <v> </v>
      </c>
      <c r="F673" s="21" t="str">
        <f t="shared" si="70"/>
        <v> </v>
      </c>
      <c r="G673" s="22" t="str">
        <f t="shared" si="77"/>
        <v> </v>
      </c>
      <c r="H673" s="21" t="str">
        <f t="shared" si="76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3"/>
        <v> </v>
      </c>
      <c r="C674" s="1" t="str">
        <f t="shared" si="71"/>
        <v> </v>
      </c>
      <c r="D674" s="21" t="str">
        <f t="shared" si="74"/>
        <v> </v>
      </c>
      <c r="E674" s="21" t="str">
        <f t="shared" si="75"/>
        <v> </v>
      </c>
      <c r="F674" s="21" t="str">
        <f t="shared" si="70"/>
        <v> </v>
      </c>
      <c r="G674" s="22" t="str">
        <f t="shared" si="77"/>
        <v> </v>
      </c>
      <c r="H674" s="21" t="str">
        <f t="shared" si="76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3"/>
        <v> </v>
      </c>
      <c r="C675" s="1" t="str">
        <f t="shared" si="71"/>
        <v> </v>
      </c>
      <c r="D675" s="21" t="str">
        <f t="shared" si="74"/>
        <v> </v>
      </c>
      <c r="E675" s="21" t="str">
        <f t="shared" si="75"/>
        <v> </v>
      </c>
      <c r="F675" s="21" t="str">
        <f t="shared" si="70"/>
        <v> </v>
      </c>
      <c r="G675" s="22" t="str">
        <f t="shared" si="77"/>
        <v> </v>
      </c>
      <c r="H675" s="21" t="str">
        <f t="shared" si="76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3"/>
        <v> </v>
      </c>
      <c r="C676" s="1" t="str">
        <f t="shared" si="71"/>
        <v> </v>
      </c>
      <c r="D676" s="21" t="str">
        <f t="shared" si="74"/>
        <v> </v>
      </c>
      <c r="E676" s="21" t="str">
        <f t="shared" si="75"/>
        <v> </v>
      </c>
      <c r="F676" s="21" t="str">
        <f t="shared" si="70"/>
        <v> </v>
      </c>
      <c r="G676" s="22" t="str">
        <f t="shared" si="77"/>
        <v> </v>
      </c>
      <c r="H676" s="21" t="str">
        <f t="shared" si="76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3"/>
        <v> </v>
      </c>
      <c r="C677" s="1" t="str">
        <f t="shared" si="71"/>
        <v> </v>
      </c>
      <c r="D677" s="21" t="str">
        <f t="shared" si="74"/>
        <v> </v>
      </c>
      <c r="E677" s="21" t="str">
        <f t="shared" si="75"/>
        <v> </v>
      </c>
      <c r="F677" s="21" t="str">
        <f t="shared" si="70"/>
        <v> </v>
      </c>
      <c r="G677" s="22" t="str">
        <f t="shared" si="77"/>
        <v> </v>
      </c>
      <c r="H677" s="21" t="str">
        <f t="shared" si="76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3"/>
        <v> </v>
      </c>
      <c r="C678" s="1" t="str">
        <f t="shared" si="71"/>
        <v> </v>
      </c>
      <c r="D678" s="21" t="str">
        <f t="shared" si="74"/>
        <v> </v>
      </c>
      <c r="E678" s="21" t="str">
        <f t="shared" si="75"/>
        <v> </v>
      </c>
      <c r="F678" s="21" t="str">
        <f t="shared" si="70"/>
        <v> </v>
      </c>
      <c r="G678" s="22" t="str">
        <f t="shared" si="77"/>
        <v> </v>
      </c>
      <c r="H678" s="21" t="str">
        <f t="shared" si="76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3"/>
        <v> </v>
      </c>
      <c r="C679" s="1" t="str">
        <f t="shared" si="71"/>
        <v> </v>
      </c>
      <c r="D679" s="21" t="str">
        <f t="shared" si="74"/>
        <v> </v>
      </c>
      <c r="E679" s="21" t="str">
        <f t="shared" si="75"/>
        <v> </v>
      </c>
      <c r="F679" s="21" t="str">
        <f t="shared" si="70"/>
        <v> </v>
      </c>
      <c r="G679" s="22" t="str">
        <f t="shared" si="77"/>
        <v> </v>
      </c>
      <c r="H679" s="21" t="str">
        <f t="shared" si="76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3"/>
        <v> </v>
      </c>
      <c r="C680" s="1" t="str">
        <f t="shared" si="71"/>
        <v> </v>
      </c>
      <c r="D680" s="21" t="str">
        <f t="shared" si="74"/>
        <v> </v>
      </c>
      <c r="E680" s="21" t="str">
        <f t="shared" si="75"/>
        <v> </v>
      </c>
      <c r="F680" s="21" t="str">
        <f t="shared" si="70"/>
        <v> </v>
      </c>
      <c r="G680" s="22" t="str">
        <f t="shared" si="77"/>
        <v> </v>
      </c>
      <c r="H680" s="21" t="str">
        <f t="shared" si="76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3"/>
        <v> </v>
      </c>
      <c r="C681" s="1" t="str">
        <f t="shared" si="71"/>
        <v> </v>
      </c>
      <c r="D681" s="21" t="str">
        <f t="shared" si="74"/>
        <v> </v>
      </c>
      <c r="E681" s="21" t="str">
        <f t="shared" si="75"/>
        <v> </v>
      </c>
      <c r="F681" s="21" t="str">
        <f t="shared" si="70"/>
        <v> </v>
      </c>
      <c r="G681" s="22" t="str">
        <f t="shared" si="77"/>
        <v> </v>
      </c>
      <c r="H681" s="21" t="str">
        <f t="shared" si="76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3"/>
        <v> </v>
      </c>
      <c r="C682" s="1" t="str">
        <f t="shared" si="71"/>
        <v> </v>
      </c>
      <c r="D682" s="21" t="str">
        <f t="shared" si="74"/>
        <v> </v>
      </c>
      <c r="E682" s="21" t="str">
        <f t="shared" si="75"/>
        <v> </v>
      </c>
      <c r="F682" s="21" t="str">
        <f t="shared" si="70"/>
        <v> </v>
      </c>
      <c r="G682" s="22" t="str">
        <f t="shared" si="77"/>
        <v> </v>
      </c>
      <c r="H682" s="21" t="str">
        <f t="shared" si="76"/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3"/>
        <v> </v>
      </c>
      <c r="C683" s="1" t="str">
        <f t="shared" si="71"/>
        <v> </v>
      </c>
      <c r="D683" s="21" t="str">
        <f t="shared" si="74"/>
        <v> </v>
      </c>
      <c r="E683" s="21" t="str">
        <f t="shared" si="75"/>
        <v> </v>
      </c>
      <c r="F683" s="21" t="str">
        <f aca="true" t="shared" si="78" ref="F683:F746">IF(C683&lt;&gt;" ",D683-E683+H683," ")</f>
        <v> </v>
      </c>
      <c r="G683" s="22" t="str">
        <f t="shared" si="77"/>
        <v> </v>
      </c>
      <c r="H683" s="21" t="str">
        <f t="shared" si="76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3"/>
        <v> </v>
      </c>
      <c r="C684" s="1" t="str">
        <f t="shared" si="71"/>
        <v> </v>
      </c>
      <c r="D684" s="21" t="str">
        <f t="shared" si="74"/>
        <v> </v>
      </c>
      <c r="E684" s="21" t="str">
        <f t="shared" si="75"/>
        <v> </v>
      </c>
      <c r="F684" s="21" t="str">
        <f t="shared" si="78"/>
        <v> </v>
      </c>
      <c r="G684" s="22" t="str">
        <f t="shared" si="77"/>
        <v> </v>
      </c>
      <c r="H684" s="21" t="str">
        <f t="shared" si="76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3"/>
        <v> </v>
      </c>
      <c r="C685" s="1" t="str">
        <f t="shared" si="71"/>
        <v> </v>
      </c>
      <c r="D685" s="21" t="str">
        <f t="shared" si="74"/>
        <v> </v>
      </c>
      <c r="E685" s="21" t="str">
        <f t="shared" si="75"/>
        <v> </v>
      </c>
      <c r="F685" s="21" t="str">
        <f t="shared" si="78"/>
        <v> </v>
      </c>
      <c r="G685" s="22" t="str">
        <f t="shared" si="77"/>
        <v> </v>
      </c>
      <c r="H685" s="21" t="str">
        <f t="shared" si="76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3"/>
        <v> </v>
      </c>
      <c r="C686" s="1" t="str">
        <f aca="true" t="shared" si="79" ref="C686:C749">IF(CODE(C685)=32," ",IF(AND(C685+1&lt;=$E$13,G685&gt;0),+C685+1," "))</f>
        <v> </v>
      </c>
      <c r="D686" s="21" t="str">
        <f t="shared" si="74"/>
        <v> </v>
      </c>
      <c r="E686" s="21" t="str">
        <f t="shared" si="75"/>
        <v> </v>
      </c>
      <c r="F686" s="21" t="str">
        <f t="shared" si="78"/>
        <v> </v>
      </c>
      <c r="G686" s="22" t="str">
        <f t="shared" si="77"/>
        <v> </v>
      </c>
      <c r="H686" s="21" t="str">
        <f t="shared" si="76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3"/>
        <v> </v>
      </c>
      <c r="C687" s="1" t="str">
        <f t="shared" si="79"/>
        <v> </v>
      </c>
      <c r="D687" s="21" t="str">
        <f t="shared" si="74"/>
        <v> </v>
      </c>
      <c r="E687" s="21" t="str">
        <f t="shared" si="75"/>
        <v> </v>
      </c>
      <c r="F687" s="21" t="str">
        <f t="shared" si="78"/>
        <v> </v>
      </c>
      <c r="G687" s="22" t="str">
        <f t="shared" si="77"/>
        <v> </v>
      </c>
      <c r="H687" s="21" t="str">
        <f t="shared" si="76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3"/>
        <v> </v>
      </c>
      <c r="C688" s="1" t="str">
        <f t="shared" si="79"/>
        <v> </v>
      </c>
      <c r="D688" s="21" t="str">
        <f t="shared" si="74"/>
        <v> </v>
      </c>
      <c r="E688" s="21" t="str">
        <f t="shared" si="75"/>
        <v> </v>
      </c>
      <c r="F688" s="21" t="str">
        <f t="shared" si="78"/>
        <v> </v>
      </c>
      <c r="G688" s="22" t="str">
        <f t="shared" si="77"/>
        <v> </v>
      </c>
      <c r="H688" s="21" t="str">
        <f t="shared" si="76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3"/>
        <v> </v>
      </c>
      <c r="C689" s="1" t="str">
        <f t="shared" si="79"/>
        <v> </v>
      </c>
      <c r="D689" s="21" t="str">
        <f t="shared" si="74"/>
        <v> </v>
      </c>
      <c r="E689" s="21" t="str">
        <f t="shared" si="75"/>
        <v> </v>
      </c>
      <c r="F689" s="21" t="str">
        <f t="shared" si="78"/>
        <v> </v>
      </c>
      <c r="G689" s="22" t="str">
        <f t="shared" si="77"/>
        <v> </v>
      </c>
      <c r="H689" s="21" t="str">
        <f t="shared" si="76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3"/>
        <v> </v>
      </c>
      <c r="C690" s="1" t="str">
        <f t="shared" si="79"/>
        <v> </v>
      </c>
      <c r="D690" s="21" t="str">
        <f t="shared" si="74"/>
        <v> </v>
      </c>
      <c r="E690" s="21" t="str">
        <f t="shared" si="75"/>
        <v> </v>
      </c>
      <c r="F690" s="21" t="str">
        <f t="shared" si="78"/>
        <v> </v>
      </c>
      <c r="G690" s="22" t="str">
        <f t="shared" si="77"/>
        <v> </v>
      </c>
      <c r="H690" s="21" t="str">
        <f t="shared" si="76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3"/>
        <v> </v>
      </c>
      <c r="C691" s="1" t="str">
        <f t="shared" si="79"/>
        <v> </v>
      </c>
      <c r="D691" s="21" t="str">
        <f t="shared" si="74"/>
        <v> </v>
      </c>
      <c r="E691" s="21" t="str">
        <f t="shared" si="75"/>
        <v> </v>
      </c>
      <c r="F691" s="21" t="str">
        <f t="shared" si="78"/>
        <v> </v>
      </c>
      <c r="G691" s="22" t="str">
        <f t="shared" si="77"/>
        <v> </v>
      </c>
      <c r="H691" s="21" t="str">
        <f t="shared" si="76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t="shared" si="73"/>
        <v> </v>
      </c>
      <c r="C692" s="1" t="str">
        <f t="shared" si="79"/>
        <v> </v>
      </c>
      <c r="D692" s="21" t="str">
        <f t="shared" si="74"/>
        <v> </v>
      </c>
      <c r="E692" s="21" t="str">
        <f t="shared" si="75"/>
        <v> </v>
      </c>
      <c r="F692" s="21" t="str">
        <f t="shared" si="78"/>
        <v> </v>
      </c>
      <c r="G692" s="22" t="str">
        <f t="shared" si="77"/>
        <v> </v>
      </c>
      <c r="H692" s="21" t="str">
        <f t="shared" si="76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3"/>
        <v> </v>
      </c>
      <c r="C693" s="1" t="str">
        <f t="shared" si="79"/>
        <v> </v>
      </c>
      <c r="D693" s="21" t="str">
        <f t="shared" si="74"/>
        <v> </v>
      </c>
      <c r="E693" s="21" t="str">
        <f t="shared" si="75"/>
        <v> </v>
      </c>
      <c r="F693" s="21" t="str">
        <f t="shared" si="78"/>
        <v> </v>
      </c>
      <c r="G693" s="22" t="str">
        <f t="shared" si="77"/>
        <v> </v>
      </c>
      <c r="H693" s="21" t="str">
        <f t="shared" si="76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3"/>
        <v> </v>
      </c>
      <c r="C694" s="1" t="str">
        <f t="shared" si="79"/>
        <v> </v>
      </c>
      <c r="D694" s="21" t="str">
        <f t="shared" si="74"/>
        <v> </v>
      </c>
      <c r="E694" s="21" t="str">
        <f t="shared" si="75"/>
        <v> </v>
      </c>
      <c r="F694" s="21" t="str">
        <f t="shared" si="78"/>
        <v> </v>
      </c>
      <c r="G694" s="22" t="str">
        <f t="shared" si="77"/>
        <v> </v>
      </c>
      <c r="H694" s="21" t="str">
        <f t="shared" si="76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3"/>
        <v> </v>
      </c>
      <c r="C695" s="1" t="str">
        <f t="shared" si="79"/>
        <v> </v>
      </c>
      <c r="D695" s="21" t="str">
        <f t="shared" si="74"/>
        <v> </v>
      </c>
      <c r="E695" s="21" t="str">
        <f t="shared" si="75"/>
        <v> </v>
      </c>
      <c r="F695" s="21" t="str">
        <f t="shared" si="78"/>
        <v> </v>
      </c>
      <c r="G695" s="22" t="str">
        <f t="shared" si="77"/>
        <v> </v>
      </c>
      <c r="H695" s="21" t="str">
        <f t="shared" si="76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3"/>
        <v> </v>
      </c>
      <c r="C696" s="1" t="str">
        <f t="shared" si="79"/>
        <v> </v>
      </c>
      <c r="D696" s="21" t="str">
        <f t="shared" si="74"/>
        <v> </v>
      </c>
      <c r="E696" s="21" t="str">
        <f t="shared" si="75"/>
        <v> </v>
      </c>
      <c r="F696" s="21" t="str">
        <f t="shared" si="78"/>
        <v> </v>
      </c>
      <c r="G696" s="22" t="str">
        <f t="shared" si="77"/>
        <v> </v>
      </c>
      <c r="H696" s="21" t="str">
        <f t="shared" si="76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3"/>
        <v> </v>
      </c>
      <c r="C697" s="1" t="str">
        <f t="shared" si="79"/>
        <v> </v>
      </c>
      <c r="D697" s="21" t="str">
        <f t="shared" si="74"/>
        <v> </v>
      </c>
      <c r="E697" s="21" t="str">
        <f t="shared" si="75"/>
        <v> </v>
      </c>
      <c r="F697" s="21" t="str">
        <f t="shared" si="78"/>
        <v> </v>
      </c>
      <c r="G697" s="22" t="str">
        <f t="shared" si="77"/>
        <v> </v>
      </c>
      <c r="H697" s="21" t="str">
        <f t="shared" si="76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3"/>
        <v> </v>
      </c>
      <c r="C698" s="1" t="str">
        <f t="shared" si="79"/>
        <v> </v>
      </c>
      <c r="D698" s="21" t="str">
        <f t="shared" si="74"/>
        <v> </v>
      </c>
      <c r="E698" s="21" t="str">
        <f t="shared" si="75"/>
        <v> </v>
      </c>
      <c r="F698" s="21" t="str">
        <f t="shared" si="78"/>
        <v> </v>
      </c>
      <c r="G698" s="22" t="str">
        <f t="shared" si="77"/>
        <v> </v>
      </c>
      <c r="H698" s="21" t="str">
        <f t="shared" si="76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3"/>
        <v> </v>
      </c>
      <c r="C699" s="1" t="str">
        <f t="shared" si="79"/>
        <v> </v>
      </c>
      <c r="D699" s="21" t="str">
        <f t="shared" si="74"/>
        <v> </v>
      </c>
      <c r="E699" s="21" t="str">
        <f t="shared" si="75"/>
        <v> </v>
      </c>
      <c r="F699" s="21" t="str">
        <f t="shared" si="78"/>
        <v> </v>
      </c>
      <c r="G699" s="22" t="str">
        <f t="shared" si="77"/>
        <v> </v>
      </c>
      <c r="H699" s="21" t="str">
        <f t="shared" si="76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3"/>
        <v> </v>
      </c>
      <c r="C700" s="1" t="str">
        <f t="shared" si="79"/>
        <v> </v>
      </c>
      <c r="D700" s="21" t="str">
        <f t="shared" si="74"/>
        <v> </v>
      </c>
      <c r="E700" s="21" t="str">
        <f t="shared" si="75"/>
        <v> </v>
      </c>
      <c r="F700" s="21" t="str">
        <f t="shared" si="78"/>
        <v> </v>
      </c>
      <c r="G700" s="22" t="str">
        <f t="shared" si="77"/>
        <v> </v>
      </c>
      <c r="H700" s="21" t="str">
        <f t="shared" si="76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3"/>
        <v> </v>
      </c>
      <c r="C701" s="1" t="str">
        <f t="shared" si="79"/>
        <v> </v>
      </c>
      <c r="D701" s="21" t="str">
        <f t="shared" si="74"/>
        <v> </v>
      </c>
      <c r="E701" s="21" t="str">
        <f t="shared" si="75"/>
        <v> </v>
      </c>
      <c r="F701" s="21" t="str">
        <f t="shared" si="78"/>
        <v> </v>
      </c>
      <c r="G701" s="22" t="str">
        <f t="shared" si="77"/>
        <v> </v>
      </c>
      <c r="H701" s="21" t="str">
        <f t="shared" si="76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3"/>
        <v> </v>
      </c>
      <c r="C702" s="1" t="str">
        <f t="shared" si="79"/>
        <v> </v>
      </c>
      <c r="D702" s="21" t="str">
        <f t="shared" si="74"/>
        <v> </v>
      </c>
      <c r="E702" s="21" t="str">
        <f t="shared" si="75"/>
        <v> </v>
      </c>
      <c r="F702" s="21" t="str">
        <f t="shared" si="78"/>
        <v> </v>
      </c>
      <c r="G702" s="22" t="str">
        <f t="shared" si="77"/>
        <v> </v>
      </c>
      <c r="H702" s="21" t="str">
        <f t="shared" si="76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3"/>
        <v> </v>
      </c>
      <c r="C703" s="1" t="str">
        <f t="shared" si="79"/>
        <v> </v>
      </c>
      <c r="D703" s="21" t="str">
        <f t="shared" si="74"/>
        <v> </v>
      </c>
      <c r="E703" s="21" t="str">
        <f t="shared" si="75"/>
        <v> </v>
      </c>
      <c r="F703" s="21" t="str">
        <f t="shared" si="78"/>
        <v> </v>
      </c>
      <c r="G703" s="22" t="str">
        <f t="shared" si="77"/>
        <v> </v>
      </c>
      <c r="H703" s="21" t="str">
        <f t="shared" si="76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3"/>
        <v> </v>
      </c>
      <c r="C704" s="1" t="str">
        <f t="shared" si="79"/>
        <v> </v>
      </c>
      <c r="D704" s="21" t="str">
        <f t="shared" si="74"/>
        <v> </v>
      </c>
      <c r="E704" s="21" t="str">
        <f t="shared" si="75"/>
        <v> </v>
      </c>
      <c r="F704" s="21" t="str">
        <f t="shared" si="78"/>
        <v> </v>
      </c>
      <c r="G704" s="22" t="str">
        <f t="shared" si="77"/>
        <v> </v>
      </c>
      <c r="H704" s="21" t="str">
        <f t="shared" si="76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3"/>
        <v> </v>
      </c>
      <c r="C705" s="1" t="str">
        <f t="shared" si="79"/>
        <v> </v>
      </c>
      <c r="D705" s="21" t="str">
        <f t="shared" si="74"/>
        <v> </v>
      </c>
      <c r="E705" s="21" t="str">
        <f t="shared" si="75"/>
        <v> </v>
      </c>
      <c r="F705" s="21" t="str">
        <f t="shared" si="78"/>
        <v> </v>
      </c>
      <c r="G705" s="22" t="str">
        <f t="shared" si="77"/>
        <v> </v>
      </c>
      <c r="H705" s="21" t="str">
        <f t="shared" si="76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3"/>
        <v> </v>
      </c>
      <c r="C706" s="1" t="str">
        <f t="shared" si="79"/>
        <v> </v>
      </c>
      <c r="D706" s="21" t="str">
        <f t="shared" si="74"/>
        <v> </v>
      </c>
      <c r="E706" s="21" t="str">
        <f t="shared" si="75"/>
        <v> </v>
      </c>
      <c r="F706" s="21" t="str">
        <f t="shared" si="78"/>
        <v> </v>
      </c>
      <c r="G706" s="22" t="str">
        <f t="shared" si="77"/>
        <v> </v>
      </c>
      <c r="H706" s="21" t="str">
        <f t="shared" si="76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3"/>
        <v> </v>
      </c>
      <c r="C707" s="1" t="str">
        <f t="shared" si="79"/>
        <v> </v>
      </c>
      <c r="D707" s="21" t="str">
        <f t="shared" si="74"/>
        <v> </v>
      </c>
      <c r="E707" s="21" t="str">
        <f t="shared" si="75"/>
        <v> </v>
      </c>
      <c r="F707" s="21" t="str">
        <f t="shared" si="78"/>
        <v> </v>
      </c>
      <c r="G707" s="22" t="str">
        <f t="shared" si="77"/>
        <v> </v>
      </c>
      <c r="H707" s="21" t="str">
        <f t="shared" si="76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3"/>
        <v> </v>
      </c>
      <c r="C708" s="1" t="str">
        <f t="shared" si="79"/>
        <v> </v>
      </c>
      <c r="D708" s="21" t="str">
        <f t="shared" si="74"/>
        <v> </v>
      </c>
      <c r="E708" s="21" t="str">
        <f t="shared" si="75"/>
        <v> </v>
      </c>
      <c r="F708" s="21" t="str">
        <f t="shared" si="78"/>
        <v> </v>
      </c>
      <c r="G708" s="22" t="str">
        <f t="shared" si="77"/>
        <v> </v>
      </c>
      <c r="H708" s="21" t="str">
        <f t="shared" si="76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3"/>
        <v> </v>
      </c>
      <c r="C709" s="1" t="str">
        <f t="shared" si="79"/>
        <v> </v>
      </c>
      <c r="D709" s="21" t="str">
        <f t="shared" si="74"/>
        <v> </v>
      </c>
      <c r="E709" s="21" t="str">
        <f t="shared" si="75"/>
        <v> </v>
      </c>
      <c r="F709" s="21" t="str">
        <f t="shared" si="78"/>
        <v> </v>
      </c>
      <c r="G709" s="22" t="str">
        <f t="shared" si="77"/>
        <v> </v>
      </c>
      <c r="H709" s="21" t="str">
        <f t="shared" si="76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3"/>
        <v> </v>
      </c>
      <c r="C710" s="1" t="str">
        <f t="shared" si="79"/>
        <v> </v>
      </c>
      <c r="D710" s="21" t="str">
        <f t="shared" si="74"/>
        <v> </v>
      </c>
      <c r="E710" s="21" t="str">
        <f t="shared" si="75"/>
        <v> </v>
      </c>
      <c r="F710" s="21" t="str">
        <f t="shared" si="78"/>
        <v> </v>
      </c>
      <c r="G710" s="22" t="str">
        <f t="shared" si="77"/>
        <v> </v>
      </c>
      <c r="H710" s="21" t="str">
        <f t="shared" si="76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3"/>
        <v> </v>
      </c>
      <c r="C711" s="1" t="str">
        <f t="shared" si="79"/>
        <v> </v>
      </c>
      <c r="D711" s="21" t="str">
        <f t="shared" si="74"/>
        <v> </v>
      </c>
      <c r="E711" s="21" t="str">
        <f t="shared" si="75"/>
        <v> </v>
      </c>
      <c r="F711" s="21" t="str">
        <f t="shared" si="78"/>
        <v> </v>
      </c>
      <c r="G711" s="22" t="str">
        <f t="shared" si="77"/>
        <v> </v>
      </c>
      <c r="H711" s="21" t="str">
        <f t="shared" si="76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3"/>
        <v> </v>
      </c>
      <c r="C712" s="1" t="str">
        <f t="shared" si="79"/>
        <v> </v>
      </c>
      <c r="D712" s="21" t="str">
        <f t="shared" si="74"/>
        <v> </v>
      </c>
      <c r="E712" s="21" t="str">
        <f t="shared" si="75"/>
        <v> </v>
      </c>
      <c r="F712" s="21" t="str">
        <f t="shared" si="78"/>
        <v> </v>
      </c>
      <c r="G712" s="22" t="str">
        <f t="shared" si="77"/>
        <v> </v>
      </c>
      <c r="H712" s="21" t="str">
        <f t="shared" si="76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3"/>
        <v> </v>
      </c>
      <c r="C713" s="1" t="str">
        <f t="shared" si="79"/>
        <v> </v>
      </c>
      <c r="D713" s="21" t="str">
        <f t="shared" si="74"/>
        <v> </v>
      </c>
      <c r="E713" s="21" t="str">
        <f t="shared" si="75"/>
        <v> </v>
      </c>
      <c r="F713" s="21" t="str">
        <f t="shared" si="78"/>
        <v> </v>
      </c>
      <c r="G713" s="22" t="str">
        <f t="shared" si="77"/>
        <v> </v>
      </c>
      <c r="H713" s="21" t="str">
        <f t="shared" si="76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3"/>
        <v> </v>
      </c>
      <c r="C714" s="1" t="str">
        <f t="shared" si="79"/>
        <v> </v>
      </c>
      <c r="D714" s="21" t="str">
        <f t="shared" si="74"/>
        <v> </v>
      </c>
      <c r="E714" s="21" t="str">
        <f t="shared" si="75"/>
        <v> </v>
      </c>
      <c r="F714" s="21" t="str">
        <f t="shared" si="78"/>
        <v> </v>
      </c>
      <c r="G714" s="22" t="str">
        <f t="shared" si="77"/>
        <v> </v>
      </c>
      <c r="H714" s="21" t="str">
        <f t="shared" si="76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3"/>
        <v> </v>
      </c>
      <c r="C715" s="1" t="str">
        <f t="shared" si="79"/>
        <v> </v>
      </c>
      <c r="D715" s="21" t="str">
        <f t="shared" si="74"/>
        <v> </v>
      </c>
      <c r="E715" s="21" t="str">
        <f t="shared" si="75"/>
        <v> </v>
      </c>
      <c r="F715" s="21" t="str">
        <f t="shared" si="78"/>
        <v> </v>
      </c>
      <c r="G715" s="22" t="str">
        <f t="shared" si="77"/>
        <v> </v>
      </c>
      <c r="H715" s="21" t="str">
        <f t="shared" si="76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3"/>
        <v> </v>
      </c>
      <c r="C716" s="1" t="str">
        <f t="shared" si="79"/>
        <v> </v>
      </c>
      <c r="D716" s="21" t="str">
        <f t="shared" si="74"/>
        <v> </v>
      </c>
      <c r="E716" s="21" t="str">
        <f t="shared" si="75"/>
        <v> </v>
      </c>
      <c r="F716" s="21" t="str">
        <f t="shared" si="78"/>
        <v> </v>
      </c>
      <c r="G716" s="22" t="str">
        <f t="shared" si="77"/>
        <v> </v>
      </c>
      <c r="H716" s="21" t="str">
        <f t="shared" si="76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3"/>
        <v> </v>
      </c>
      <c r="C717" s="1" t="str">
        <f t="shared" si="79"/>
        <v> </v>
      </c>
      <c r="D717" s="21" t="str">
        <f t="shared" si="74"/>
        <v> </v>
      </c>
      <c r="E717" s="21" t="str">
        <f t="shared" si="75"/>
        <v> </v>
      </c>
      <c r="F717" s="21" t="str">
        <f t="shared" si="78"/>
        <v> </v>
      </c>
      <c r="G717" s="22" t="str">
        <f t="shared" si="77"/>
        <v> </v>
      </c>
      <c r="H717" s="21" t="str">
        <f t="shared" si="76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3"/>
        <v> </v>
      </c>
      <c r="C718" s="1" t="str">
        <f t="shared" si="79"/>
        <v> </v>
      </c>
      <c r="D718" s="21" t="str">
        <f t="shared" si="74"/>
        <v> </v>
      </c>
      <c r="E718" s="21" t="str">
        <f t="shared" si="75"/>
        <v> </v>
      </c>
      <c r="F718" s="21" t="str">
        <f t="shared" si="78"/>
        <v> </v>
      </c>
      <c r="G718" s="22" t="str">
        <f t="shared" si="77"/>
        <v> </v>
      </c>
      <c r="H718" s="21" t="str">
        <f t="shared" si="76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3"/>
        <v> </v>
      </c>
      <c r="C719" s="1" t="str">
        <f t="shared" si="79"/>
        <v> </v>
      </c>
      <c r="D719" s="21" t="str">
        <f t="shared" si="74"/>
        <v> </v>
      </c>
      <c r="E719" s="21" t="str">
        <f t="shared" si="75"/>
        <v> </v>
      </c>
      <c r="F719" s="21" t="str">
        <f t="shared" si="78"/>
        <v> </v>
      </c>
      <c r="G719" s="22" t="str">
        <f t="shared" si="77"/>
        <v> </v>
      </c>
      <c r="H719" s="21" t="str">
        <f t="shared" si="76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3"/>
        <v> </v>
      </c>
      <c r="C720" s="1" t="str">
        <f t="shared" si="79"/>
        <v> </v>
      </c>
      <c r="D720" s="21" t="str">
        <f t="shared" si="74"/>
        <v> </v>
      </c>
      <c r="E720" s="21" t="str">
        <f t="shared" si="75"/>
        <v> </v>
      </c>
      <c r="F720" s="21" t="str">
        <f t="shared" si="78"/>
        <v> </v>
      </c>
      <c r="G720" s="22" t="str">
        <f t="shared" si="77"/>
        <v> </v>
      </c>
      <c r="H720" s="21" t="str">
        <f t="shared" si="76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3"/>
        <v> </v>
      </c>
      <c r="C721" s="1" t="str">
        <f t="shared" si="79"/>
        <v> </v>
      </c>
      <c r="D721" s="21" t="str">
        <f t="shared" si="74"/>
        <v> </v>
      </c>
      <c r="E721" s="21" t="str">
        <f t="shared" si="75"/>
        <v> </v>
      </c>
      <c r="F721" s="21" t="str">
        <f t="shared" si="78"/>
        <v> </v>
      </c>
      <c r="G721" s="22" t="str">
        <f t="shared" si="77"/>
        <v> </v>
      </c>
      <c r="H721" s="21" t="str">
        <f t="shared" si="76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3"/>
        <v> </v>
      </c>
      <c r="C722" s="1" t="str">
        <f t="shared" si="79"/>
        <v> </v>
      </c>
      <c r="D722" s="21" t="str">
        <f t="shared" si="74"/>
        <v> </v>
      </c>
      <c r="E722" s="21" t="str">
        <f t="shared" si="75"/>
        <v> </v>
      </c>
      <c r="F722" s="21" t="str">
        <f t="shared" si="78"/>
        <v> </v>
      </c>
      <c r="G722" s="22" t="str">
        <f t="shared" si="77"/>
        <v> </v>
      </c>
      <c r="H722" s="21" t="str">
        <f t="shared" si="76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3"/>
        <v> </v>
      </c>
      <c r="C723" s="1" t="str">
        <f t="shared" si="79"/>
        <v> </v>
      </c>
      <c r="D723" s="21" t="str">
        <f t="shared" si="74"/>
        <v> </v>
      </c>
      <c r="E723" s="21" t="str">
        <f t="shared" si="75"/>
        <v> </v>
      </c>
      <c r="F723" s="21" t="str">
        <f t="shared" si="78"/>
        <v> </v>
      </c>
      <c r="G723" s="22" t="str">
        <f t="shared" si="77"/>
        <v> </v>
      </c>
      <c r="H723" s="21" t="str">
        <f t="shared" si="76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3"/>
        <v> </v>
      </c>
      <c r="C724" s="1" t="str">
        <f t="shared" si="79"/>
        <v> </v>
      </c>
      <c r="D724" s="21" t="str">
        <f t="shared" si="74"/>
        <v> </v>
      </c>
      <c r="E724" s="21" t="str">
        <f t="shared" si="75"/>
        <v> </v>
      </c>
      <c r="F724" s="21" t="str">
        <f t="shared" si="78"/>
        <v> </v>
      </c>
      <c r="G724" s="22" t="str">
        <f t="shared" si="77"/>
        <v> </v>
      </c>
      <c r="H724" s="21" t="str">
        <f t="shared" si="76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3"/>
        <v> </v>
      </c>
      <c r="C725" s="1" t="str">
        <f t="shared" si="79"/>
        <v> </v>
      </c>
      <c r="D725" s="21" t="str">
        <f t="shared" si="74"/>
        <v> </v>
      </c>
      <c r="E725" s="21" t="str">
        <f t="shared" si="75"/>
        <v> </v>
      </c>
      <c r="F725" s="21" t="str">
        <f t="shared" si="78"/>
        <v> </v>
      </c>
      <c r="G725" s="22" t="str">
        <f t="shared" si="77"/>
        <v> </v>
      </c>
      <c r="H725" s="21" t="str">
        <f t="shared" si="76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3"/>
        <v> </v>
      </c>
      <c r="C726" s="1" t="str">
        <f t="shared" si="79"/>
        <v> </v>
      </c>
      <c r="D726" s="21" t="str">
        <f t="shared" si="74"/>
        <v> </v>
      </c>
      <c r="E726" s="21" t="str">
        <f t="shared" si="75"/>
        <v> </v>
      </c>
      <c r="F726" s="21" t="str">
        <f t="shared" si="78"/>
        <v> </v>
      </c>
      <c r="G726" s="22" t="str">
        <f t="shared" si="77"/>
        <v> </v>
      </c>
      <c r="H726" s="21" t="str">
        <f t="shared" si="76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3"/>
        <v> </v>
      </c>
      <c r="C727" s="1" t="str">
        <f t="shared" si="79"/>
        <v> </v>
      </c>
      <c r="D727" s="21" t="str">
        <f t="shared" si="74"/>
        <v> </v>
      </c>
      <c r="E727" s="21" t="str">
        <f t="shared" si="75"/>
        <v> </v>
      </c>
      <c r="F727" s="21" t="str">
        <f t="shared" si="78"/>
        <v> </v>
      </c>
      <c r="G727" s="22" t="str">
        <f t="shared" si="77"/>
        <v> </v>
      </c>
      <c r="H727" s="21" t="str">
        <f t="shared" si="76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3"/>
        <v> </v>
      </c>
      <c r="C728" s="1" t="str">
        <f t="shared" si="79"/>
        <v> </v>
      </c>
      <c r="D728" s="21" t="str">
        <f t="shared" si="74"/>
        <v> </v>
      </c>
      <c r="E728" s="21" t="str">
        <f t="shared" si="75"/>
        <v> </v>
      </c>
      <c r="F728" s="21" t="str">
        <f t="shared" si="78"/>
        <v> </v>
      </c>
      <c r="G728" s="22" t="str">
        <f t="shared" si="77"/>
        <v> </v>
      </c>
      <c r="H728" s="21" t="str">
        <f t="shared" si="76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3"/>
        <v> </v>
      </c>
      <c r="C729" s="1" t="str">
        <f t="shared" si="79"/>
        <v> </v>
      </c>
      <c r="D729" s="21" t="str">
        <f t="shared" si="74"/>
        <v> </v>
      </c>
      <c r="E729" s="21" t="str">
        <f t="shared" si="75"/>
        <v> </v>
      </c>
      <c r="F729" s="21" t="str">
        <f t="shared" si="78"/>
        <v> </v>
      </c>
      <c r="G729" s="22" t="str">
        <f t="shared" si="77"/>
        <v> </v>
      </c>
      <c r="H729" s="21" t="str">
        <f t="shared" si="76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3"/>
        <v> </v>
      </c>
      <c r="C730" s="1" t="str">
        <f t="shared" si="79"/>
        <v> </v>
      </c>
      <c r="D730" s="21" t="str">
        <f t="shared" si="74"/>
        <v> </v>
      </c>
      <c r="E730" s="21" t="str">
        <f t="shared" si="75"/>
        <v> </v>
      </c>
      <c r="F730" s="21" t="str">
        <f t="shared" si="78"/>
        <v> </v>
      </c>
      <c r="G730" s="22" t="str">
        <f t="shared" si="77"/>
        <v> </v>
      </c>
      <c r="H730" s="21" t="str">
        <f t="shared" si="76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3"/>
        <v> </v>
      </c>
      <c r="C731" s="1" t="str">
        <f t="shared" si="79"/>
        <v> </v>
      </c>
      <c r="D731" s="21" t="str">
        <f t="shared" si="74"/>
        <v> </v>
      </c>
      <c r="E731" s="21" t="str">
        <f t="shared" si="75"/>
        <v> </v>
      </c>
      <c r="F731" s="21" t="str">
        <f t="shared" si="78"/>
        <v> </v>
      </c>
      <c r="G731" s="22" t="str">
        <f t="shared" si="77"/>
        <v> </v>
      </c>
      <c r="H731" s="21" t="str">
        <f t="shared" si="76"/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aca="true" t="shared" si="80" ref="B732:B795">IF(C732&lt;&gt;" ",INT(C732/13)+1," ")</f>
        <v> </v>
      </c>
      <c r="C732" s="1" t="str">
        <f t="shared" si="79"/>
        <v> </v>
      </c>
      <c r="D732" s="21" t="str">
        <f aca="true" t="shared" si="81" ref="D732:D795">IF(C732&lt;&gt;" ",IF(G731&lt;D731,G731+E732,PMT($E$11,($E$13),-$E$6))," ")</f>
        <v> </v>
      </c>
      <c r="E732" s="21" t="str">
        <f aca="true" t="shared" si="82" ref="E732:E795">IF(C732&lt;&gt;" ",G731*$E$11," ")</f>
        <v> </v>
      </c>
      <c r="F732" s="21" t="str">
        <f t="shared" si="78"/>
        <v> </v>
      </c>
      <c r="G732" s="22" t="str">
        <f t="shared" si="77"/>
        <v> </v>
      </c>
      <c r="H732" s="21" t="str">
        <f aca="true" t="shared" si="83" ref="H732:H795">IF(C732&lt;&gt;" ",IF(AND($E$19=B732,$E$20=C732-(B732-1)*12),$E$18,0)," ")</f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80"/>
        <v> </v>
      </c>
      <c r="C733" s="1" t="str">
        <f t="shared" si="79"/>
        <v> </v>
      </c>
      <c r="D733" s="21" t="str">
        <f t="shared" si="81"/>
        <v> </v>
      </c>
      <c r="E733" s="21" t="str">
        <f t="shared" si="82"/>
        <v> </v>
      </c>
      <c r="F733" s="21" t="str">
        <f t="shared" si="78"/>
        <v> </v>
      </c>
      <c r="G733" s="22" t="str">
        <f aca="true" t="shared" si="84" ref="G733:G796">IF(C733&lt;&gt;" ",G732-F733," ")</f>
        <v> </v>
      </c>
      <c r="H733" s="21" t="str">
        <f t="shared" si="83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80"/>
        <v> </v>
      </c>
      <c r="C734" s="1" t="str">
        <f t="shared" si="79"/>
        <v> </v>
      </c>
      <c r="D734" s="21" t="str">
        <f t="shared" si="81"/>
        <v> </v>
      </c>
      <c r="E734" s="21" t="str">
        <f t="shared" si="82"/>
        <v> </v>
      </c>
      <c r="F734" s="21" t="str">
        <f t="shared" si="78"/>
        <v> </v>
      </c>
      <c r="G734" s="22" t="str">
        <f t="shared" si="84"/>
        <v> </v>
      </c>
      <c r="H734" s="21" t="str">
        <f t="shared" si="83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80"/>
        <v> </v>
      </c>
      <c r="C735" s="1" t="str">
        <f t="shared" si="79"/>
        <v> </v>
      </c>
      <c r="D735" s="21" t="str">
        <f t="shared" si="81"/>
        <v> </v>
      </c>
      <c r="E735" s="21" t="str">
        <f t="shared" si="82"/>
        <v> </v>
      </c>
      <c r="F735" s="21" t="str">
        <f t="shared" si="78"/>
        <v> </v>
      </c>
      <c r="G735" s="22" t="str">
        <f t="shared" si="84"/>
        <v> </v>
      </c>
      <c r="H735" s="21" t="str">
        <f t="shared" si="83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80"/>
        <v> </v>
      </c>
      <c r="C736" s="1" t="str">
        <f t="shared" si="79"/>
        <v> </v>
      </c>
      <c r="D736" s="21" t="str">
        <f t="shared" si="81"/>
        <v> </v>
      </c>
      <c r="E736" s="21" t="str">
        <f t="shared" si="82"/>
        <v> </v>
      </c>
      <c r="F736" s="21" t="str">
        <f t="shared" si="78"/>
        <v> </v>
      </c>
      <c r="G736" s="22" t="str">
        <f t="shared" si="84"/>
        <v> </v>
      </c>
      <c r="H736" s="21" t="str">
        <f t="shared" si="83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80"/>
        <v> </v>
      </c>
      <c r="C737" s="1" t="str">
        <f t="shared" si="79"/>
        <v> </v>
      </c>
      <c r="D737" s="21" t="str">
        <f t="shared" si="81"/>
        <v> </v>
      </c>
      <c r="E737" s="21" t="str">
        <f t="shared" si="82"/>
        <v> </v>
      </c>
      <c r="F737" s="21" t="str">
        <f t="shared" si="78"/>
        <v> </v>
      </c>
      <c r="G737" s="22" t="str">
        <f t="shared" si="84"/>
        <v> </v>
      </c>
      <c r="H737" s="21" t="str">
        <f t="shared" si="83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80"/>
        <v> </v>
      </c>
      <c r="C738" s="1" t="str">
        <f t="shared" si="79"/>
        <v> </v>
      </c>
      <c r="D738" s="21" t="str">
        <f t="shared" si="81"/>
        <v> </v>
      </c>
      <c r="E738" s="21" t="str">
        <f t="shared" si="82"/>
        <v> </v>
      </c>
      <c r="F738" s="21" t="str">
        <f t="shared" si="78"/>
        <v> </v>
      </c>
      <c r="G738" s="22" t="str">
        <f t="shared" si="84"/>
        <v> </v>
      </c>
      <c r="H738" s="21" t="str">
        <f t="shared" si="83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80"/>
        <v> </v>
      </c>
      <c r="C739" s="1" t="str">
        <f t="shared" si="79"/>
        <v> </v>
      </c>
      <c r="D739" s="21" t="str">
        <f t="shared" si="81"/>
        <v> </v>
      </c>
      <c r="E739" s="21" t="str">
        <f t="shared" si="82"/>
        <v> </v>
      </c>
      <c r="F739" s="21" t="str">
        <f t="shared" si="78"/>
        <v> </v>
      </c>
      <c r="G739" s="22" t="str">
        <f t="shared" si="84"/>
        <v> </v>
      </c>
      <c r="H739" s="21" t="str">
        <f t="shared" si="83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80"/>
        <v> </v>
      </c>
      <c r="C740" s="1" t="str">
        <f t="shared" si="79"/>
        <v> </v>
      </c>
      <c r="D740" s="21" t="str">
        <f t="shared" si="81"/>
        <v> </v>
      </c>
      <c r="E740" s="21" t="str">
        <f t="shared" si="82"/>
        <v> </v>
      </c>
      <c r="F740" s="21" t="str">
        <f t="shared" si="78"/>
        <v> </v>
      </c>
      <c r="G740" s="22" t="str">
        <f t="shared" si="84"/>
        <v> </v>
      </c>
      <c r="H740" s="21" t="str">
        <f t="shared" si="83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80"/>
        <v> </v>
      </c>
      <c r="C741" s="1" t="str">
        <f t="shared" si="79"/>
        <v> </v>
      </c>
      <c r="D741" s="21" t="str">
        <f t="shared" si="81"/>
        <v> </v>
      </c>
      <c r="E741" s="21" t="str">
        <f t="shared" si="82"/>
        <v> </v>
      </c>
      <c r="F741" s="21" t="str">
        <f t="shared" si="78"/>
        <v> </v>
      </c>
      <c r="G741" s="22" t="str">
        <f t="shared" si="84"/>
        <v> </v>
      </c>
      <c r="H741" s="21" t="str">
        <f t="shared" si="83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80"/>
        <v> </v>
      </c>
      <c r="C742" s="1" t="str">
        <f t="shared" si="79"/>
        <v> </v>
      </c>
      <c r="D742" s="21" t="str">
        <f t="shared" si="81"/>
        <v> </v>
      </c>
      <c r="E742" s="21" t="str">
        <f t="shared" si="82"/>
        <v> </v>
      </c>
      <c r="F742" s="21" t="str">
        <f t="shared" si="78"/>
        <v> </v>
      </c>
      <c r="G742" s="22" t="str">
        <f t="shared" si="84"/>
        <v> </v>
      </c>
      <c r="H742" s="21" t="str">
        <f t="shared" si="83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80"/>
        <v> </v>
      </c>
      <c r="C743" s="1" t="str">
        <f t="shared" si="79"/>
        <v> </v>
      </c>
      <c r="D743" s="21" t="str">
        <f t="shared" si="81"/>
        <v> </v>
      </c>
      <c r="E743" s="21" t="str">
        <f t="shared" si="82"/>
        <v> </v>
      </c>
      <c r="F743" s="21" t="str">
        <f t="shared" si="78"/>
        <v> </v>
      </c>
      <c r="G743" s="22" t="str">
        <f t="shared" si="84"/>
        <v> </v>
      </c>
      <c r="H743" s="21" t="str">
        <f t="shared" si="83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80"/>
        <v> </v>
      </c>
      <c r="C744" s="1" t="str">
        <f t="shared" si="79"/>
        <v> </v>
      </c>
      <c r="D744" s="21" t="str">
        <f t="shared" si="81"/>
        <v> </v>
      </c>
      <c r="E744" s="21" t="str">
        <f t="shared" si="82"/>
        <v> </v>
      </c>
      <c r="F744" s="21" t="str">
        <f t="shared" si="78"/>
        <v> </v>
      </c>
      <c r="G744" s="22" t="str">
        <f t="shared" si="84"/>
        <v> </v>
      </c>
      <c r="H744" s="21" t="str">
        <f t="shared" si="83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80"/>
        <v> </v>
      </c>
      <c r="C745" s="1" t="str">
        <f t="shared" si="79"/>
        <v> </v>
      </c>
      <c r="D745" s="21" t="str">
        <f t="shared" si="81"/>
        <v> </v>
      </c>
      <c r="E745" s="21" t="str">
        <f t="shared" si="82"/>
        <v> </v>
      </c>
      <c r="F745" s="21" t="str">
        <f t="shared" si="78"/>
        <v> </v>
      </c>
      <c r="G745" s="22" t="str">
        <f t="shared" si="84"/>
        <v> </v>
      </c>
      <c r="H745" s="21" t="str">
        <f t="shared" si="83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80"/>
        <v> </v>
      </c>
      <c r="C746" s="1" t="str">
        <f t="shared" si="79"/>
        <v> </v>
      </c>
      <c r="D746" s="21" t="str">
        <f t="shared" si="81"/>
        <v> </v>
      </c>
      <c r="E746" s="21" t="str">
        <f t="shared" si="82"/>
        <v> </v>
      </c>
      <c r="F746" s="21" t="str">
        <f t="shared" si="78"/>
        <v> </v>
      </c>
      <c r="G746" s="22" t="str">
        <f t="shared" si="84"/>
        <v> </v>
      </c>
      <c r="H746" s="21" t="str">
        <f t="shared" si="83"/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80"/>
        <v> </v>
      </c>
      <c r="C747" s="1" t="str">
        <f t="shared" si="79"/>
        <v> </v>
      </c>
      <c r="D747" s="21" t="str">
        <f t="shared" si="81"/>
        <v> </v>
      </c>
      <c r="E747" s="21" t="str">
        <f t="shared" si="82"/>
        <v> </v>
      </c>
      <c r="F747" s="21" t="str">
        <f aca="true" t="shared" si="85" ref="F747:F810">IF(C747&lt;&gt;" ",D747-E747+H747," ")</f>
        <v> </v>
      </c>
      <c r="G747" s="22" t="str">
        <f t="shared" si="84"/>
        <v> </v>
      </c>
      <c r="H747" s="21" t="str">
        <f t="shared" si="83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80"/>
        <v> </v>
      </c>
      <c r="C748" s="1" t="str">
        <f t="shared" si="79"/>
        <v> </v>
      </c>
      <c r="D748" s="21" t="str">
        <f t="shared" si="81"/>
        <v> </v>
      </c>
      <c r="E748" s="21" t="str">
        <f t="shared" si="82"/>
        <v> </v>
      </c>
      <c r="F748" s="21" t="str">
        <f t="shared" si="85"/>
        <v> </v>
      </c>
      <c r="G748" s="22" t="str">
        <f t="shared" si="84"/>
        <v> </v>
      </c>
      <c r="H748" s="21" t="str">
        <f t="shared" si="83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80"/>
        <v> </v>
      </c>
      <c r="C749" s="1" t="str">
        <f t="shared" si="79"/>
        <v> </v>
      </c>
      <c r="D749" s="21" t="str">
        <f t="shared" si="81"/>
        <v> </v>
      </c>
      <c r="E749" s="21" t="str">
        <f t="shared" si="82"/>
        <v> </v>
      </c>
      <c r="F749" s="21" t="str">
        <f t="shared" si="85"/>
        <v> </v>
      </c>
      <c r="G749" s="22" t="str">
        <f t="shared" si="84"/>
        <v> </v>
      </c>
      <c r="H749" s="21" t="str">
        <f t="shared" si="83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80"/>
        <v> </v>
      </c>
      <c r="C750" s="1" t="str">
        <f aca="true" t="shared" si="86" ref="C750:C813">IF(CODE(C749)=32," ",IF(AND(C749+1&lt;=$E$13,G749&gt;0),+C749+1," "))</f>
        <v> </v>
      </c>
      <c r="D750" s="21" t="str">
        <f t="shared" si="81"/>
        <v> </v>
      </c>
      <c r="E750" s="21" t="str">
        <f t="shared" si="82"/>
        <v> </v>
      </c>
      <c r="F750" s="21" t="str">
        <f t="shared" si="85"/>
        <v> </v>
      </c>
      <c r="G750" s="22" t="str">
        <f t="shared" si="84"/>
        <v> </v>
      </c>
      <c r="H750" s="21" t="str">
        <f t="shared" si="83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80"/>
        <v> </v>
      </c>
      <c r="C751" s="1" t="str">
        <f t="shared" si="86"/>
        <v> </v>
      </c>
      <c r="D751" s="21" t="str">
        <f t="shared" si="81"/>
        <v> </v>
      </c>
      <c r="E751" s="21" t="str">
        <f t="shared" si="82"/>
        <v> </v>
      </c>
      <c r="F751" s="21" t="str">
        <f t="shared" si="85"/>
        <v> </v>
      </c>
      <c r="G751" s="22" t="str">
        <f t="shared" si="84"/>
        <v> </v>
      </c>
      <c r="H751" s="21" t="str">
        <f t="shared" si="83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80"/>
        <v> </v>
      </c>
      <c r="C752" s="1" t="str">
        <f t="shared" si="86"/>
        <v> </v>
      </c>
      <c r="D752" s="21" t="str">
        <f t="shared" si="81"/>
        <v> </v>
      </c>
      <c r="E752" s="21" t="str">
        <f t="shared" si="82"/>
        <v> </v>
      </c>
      <c r="F752" s="21" t="str">
        <f t="shared" si="85"/>
        <v> </v>
      </c>
      <c r="G752" s="22" t="str">
        <f t="shared" si="84"/>
        <v> </v>
      </c>
      <c r="H752" s="21" t="str">
        <f t="shared" si="83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80"/>
        <v> </v>
      </c>
      <c r="C753" s="1" t="str">
        <f t="shared" si="86"/>
        <v> </v>
      </c>
      <c r="D753" s="21" t="str">
        <f t="shared" si="81"/>
        <v> </v>
      </c>
      <c r="E753" s="21" t="str">
        <f t="shared" si="82"/>
        <v> </v>
      </c>
      <c r="F753" s="21" t="str">
        <f t="shared" si="85"/>
        <v> </v>
      </c>
      <c r="G753" s="22" t="str">
        <f t="shared" si="84"/>
        <v> </v>
      </c>
      <c r="H753" s="21" t="str">
        <f t="shared" si="83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80"/>
        <v> </v>
      </c>
      <c r="C754" s="1" t="str">
        <f t="shared" si="86"/>
        <v> </v>
      </c>
      <c r="D754" s="21" t="str">
        <f t="shared" si="81"/>
        <v> </v>
      </c>
      <c r="E754" s="21" t="str">
        <f t="shared" si="82"/>
        <v> </v>
      </c>
      <c r="F754" s="21" t="str">
        <f t="shared" si="85"/>
        <v> </v>
      </c>
      <c r="G754" s="22" t="str">
        <f t="shared" si="84"/>
        <v> </v>
      </c>
      <c r="H754" s="21" t="str">
        <f t="shared" si="83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80"/>
        <v> </v>
      </c>
      <c r="C755" s="1" t="str">
        <f t="shared" si="86"/>
        <v> </v>
      </c>
      <c r="D755" s="21" t="str">
        <f t="shared" si="81"/>
        <v> </v>
      </c>
      <c r="E755" s="21" t="str">
        <f t="shared" si="82"/>
        <v> </v>
      </c>
      <c r="F755" s="21" t="str">
        <f t="shared" si="85"/>
        <v> </v>
      </c>
      <c r="G755" s="22" t="str">
        <f t="shared" si="84"/>
        <v> </v>
      </c>
      <c r="H755" s="21" t="str">
        <f t="shared" si="83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t="shared" si="80"/>
        <v> </v>
      </c>
      <c r="C756" s="1" t="str">
        <f t="shared" si="86"/>
        <v> </v>
      </c>
      <c r="D756" s="21" t="str">
        <f t="shared" si="81"/>
        <v> </v>
      </c>
      <c r="E756" s="21" t="str">
        <f t="shared" si="82"/>
        <v> </v>
      </c>
      <c r="F756" s="21" t="str">
        <f t="shared" si="85"/>
        <v> </v>
      </c>
      <c r="G756" s="22" t="str">
        <f t="shared" si="84"/>
        <v> </v>
      </c>
      <c r="H756" s="21" t="str">
        <f t="shared" si="83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0"/>
        <v> </v>
      </c>
      <c r="C757" s="1" t="str">
        <f t="shared" si="86"/>
        <v> </v>
      </c>
      <c r="D757" s="21" t="str">
        <f t="shared" si="81"/>
        <v> </v>
      </c>
      <c r="E757" s="21" t="str">
        <f t="shared" si="82"/>
        <v> </v>
      </c>
      <c r="F757" s="21" t="str">
        <f t="shared" si="85"/>
        <v> </v>
      </c>
      <c r="G757" s="22" t="str">
        <f t="shared" si="84"/>
        <v> </v>
      </c>
      <c r="H757" s="21" t="str">
        <f t="shared" si="83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0"/>
        <v> </v>
      </c>
      <c r="C758" s="1" t="str">
        <f t="shared" si="86"/>
        <v> </v>
      </c>
      <c r="D758" s="21" t="str">
        <f t="shared" si="81"/>
        <v> </v>
      </c>
      <c r="E758" s="21" t="str">
        <f t="shared" si="82"/>
        <v> </v>
      </c>
      <c r="F758" s="21" t="str">
        <f t="shared" si="85"/>
        <v> </v>
      </c>
      <c r="G758" s="22" t="str">
        <f t="shared" si="84"/>
        <v> </v>
      </c>
      <c r="H758" s="21" t="str">
        <f t="shared" si="83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0"/>
        <v> </v>
      </c>
      <c r="C759" s="1" t="str">
        <f t="shared" si="86"/>
        <v> </v>
      </c>
      <c r="D759" s="21" t="str">
        <f t="shared" si="81"/>
        <v> </v>
      </c>
      <c r="E759" s="21" t="str">
        <f t="shared" si="82"/>
        <v> </v>
      </c>
      <c r="F759" s="21" t="str">
        <f t="shared" si="85"/>
        <v> </v>
      </c>
      <c r="G759" s="22" t="str">
        <f t="shared" si="84"/>
        <v> </v>
      </c>
      <c r="H759" s="21" t="str">
        <f t="shared" si="83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0"/>
        <v> </v>
      </c>
      <c r="C760" s="1" t="str">
        <f t="shared" si="86"/>
        <v> </v>
      </c>
      <c r="D760" s="21" t="str">
        <f t="shared" si="81"/>
        <v> </v>
      </c>
      <c r="E760" s="21" t="str">
        <f t="shared" si="82"/>
        <v> </v>
      </c>
      <c r="F760" s="21" t="str">
        <f t="shared" si="85"/>
        <v> </v>
      </c>
      <c r="G760" s="22" t="str">
        <f t="shared" si="84"/>
        <v> </v>
      </c>
      <c r="H760" s="21" t="str">
        <f t="shared" si="83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0"/>
        <v> </v>
      </c>
      <c r="C761" s="1" t="str">
        <f t="shared" si="86"/>
        <v> </v>
      </c>
      <c r="D761" s="21" t="str">
        <f t="shared" si="81"/>
        <v> </v>
      </c>
      <c r="E761" s="21" t="str">
        <f t="shared" si="82"/>
        <v> </v>
      </c>
      <c r="F761" s="21" t="str">
        <f t="shared" si="85"/>
        <v> </v>
      </c>
      <c r="G761" s="22" t="str">
        <f t="shared" si="84"/>
        <v> </v>
      </c>
      <c r="H761" s="21" t="str">
        <f t="shared" si="83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0"/>
        <v> </v>
      </c>
      <c r="C762" s="1" t="str">
        <f t="shared" si="86"/>
        <v> </v>
      </c>
      <c r="D762" s="21" t="str">
        <f t="shared" si="81"/>
        <v> </v>
      </c>
      <c r="E762" s="21" t="str">
        <f t="shared" si="82"/>
        <v> </v>
      </c>
      <c r="F762" s="21" t="str">
        <f t="shared" si="85"/>
        <v> </v>
      </c>
      <c r="G762" s="22" t="str">
        <f t="shared" si="84"/>
        <v> </v>
      </c>
      <c r="H762" s="21" t="str">
        <f t="shared" si="83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0"/>
        <v> </v>
      </c>
      <c r="C763" s="1" t="str">
        <f t="shared" si="86"/>
        <v> </v>
      </c>
      <c r="D763" s="21" t="str">
        <f t="shared" si="81"/>
        <v> </v>
      </c>
      <c r="E763" s="21" t="str">
        <f t="shared" si="82"/>
        <v> </v>
      </c>
      <c r="F763" s="21" t="str">
        <f t="shared" si="85"/>
        <v> </v>
      </c>
      <c r="G763" s="22" t="str">
        <f t="shared" si="84"/>
        <v> </v>
      </c>
      <c r="H763" s="21" t="str">
        <f t="shared" si="83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0"/>
        <v> </v>
      </c>
      <c r="C764" s="1" t="str">
        <f t="shared" si="86"/>
        <v> </v>
      </c>
      <c r="D764" s="21" t="str">
        <f t="shared" si="81"/>
        <v> </v>
      </c>
      <c r="E764" s="21" t="str">
        <f t="shared" si="82"/>
        <v> </v>
      </c>
      <c r="F764" s="21" t="str">
        <f t="shared" si="85"/>
        <v> </v>
      </c>
      <c r="G764" s="22" t="str">
        <f t="shared" si="84"/>
        <v> </v>
      </c>
      <c r="H764" s="21" t="str">
        <f t="shared" si="83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0"/>
        <v> </v>
      </c>
      <c r="C765" s="1" t="str">
        <f t="shared" si="86"/>
        <v> </v>
      </c>
      <c r="D765" s="21" t="str">
        <f t="shared" si="81"/>
        <v> </v>
      </c>
      <c r="E765" s="21" t="str">
        <f t="shared" si="82"/>
        <v> </v>
      </c>
      <c r="F765" s="21" t="str">
        <f t="shared" si="85"/>
        <v> </v>
      </c>
      <c r="G765" s="22" t="str">
        <f t="shared" si="84"/>
        <v> </v>
      </c>
      <c r="H765" s="21" t="str">
        <f t="shared" si="83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0"/>
        <v> </v>
      </c>
      <c r="C766" s="1" t="str">
        <f t="shared" si="86"/>
        <v> </v>
      </c>
      <c r="D766" s="21" t="str">
        <f t="shared" si="81"/>
        <v> </v>
      </c>
      <c r="E766" s="21" t="str">
        <f t="shared" si="82"/>
        <v> </v>
      </c>
      <c r="F766" s="21" t="str">
        <f t="shared" si="85"/>
        <v> </v>
      </c>
      <c r="G766" s="22" t="str">
        <f t="shared" si="84"/>
        <v> </v>
      </c>
      <c r="H766" s="21" t="str">
        <f t="shared" si="83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0"/>
        <v> </v>
      </c>
      <c r="C767" s="1" t="str">
        <f t="shared" si="86"/>
        <v> </v>
      </c>
      <c r="D767" s="21" t="str">
        <f t="shared" si="81"/>
        <v> </v>
      </c>
      <c r="E767" s="21" t="str">
        <f t="shared" si="82"/>
        <v> </v>
      </c>
      <c r="F767" s="21" t="str">
        <f t="shared" si="85"/>
        <v> </v>
      </c>
      <c r="G767" s="22" t="str">
        <f t="shared" si="84"/>
        <v> </v>
      </c>
      <c r="H767" s="21" t="str">
        <f t="shared" si="83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0"/>
        <v> </v>
      </c>
      <c r="C768" s="1" t="str">
        <f t="shared" si="86"/>
        <v> </v>
      </c>
      <c r="D768" s="21" t="str">
        <f t="shared" si="81"/>
        <v> </v>
      </c>
      <c r="E768" s="21" t="str">
        <f t="shared" si="82"/>
        <v> </v>
      </c>
      <c r="F768" s="21" t="str">
        <f t="shared" si="85"/>
        <v> </v>
      </c>
      <c r="G768" s="22" t="str">
        <f t="shared" si="84"/>
        <v> </v>
      </c>
      <c r="H768" s="21" t="str">
        <f t="shared" si="83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0"/>
        <v> </v>
      </c>
      <c r="C769" s="1" t="str">
        <f t="shared" si="86"/>
        <v> </v>
      </c>
      <c r="D769" s="21" t="str">
        <f t="shared" si="81"/>
        <v> </v>
      </c>
      <c r="E769" s="21" t="str">
        <f t="shared" si="82"/>
        <v> </v>
      </c>
      <c r="F769" s="21" t="str">
        <f t="shared" si="85"/>
        <v> </v>
      </c>
      <c r="G769" s="22" t="str">
        <f t="shared" si="84"/>
        <v> </v>
      </c>
      <c r="H769" s="21" t="str">
        <f t="shared" si="83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0"/>
        <v> </v>
      </c>
      <c r="C770" s="1" t="str">
        <f t="shared" si="86"/>
        <v> </v>
      </c>
      <c r="D770" s="21" t="str">
        <f t="shared" si="81"/>
        <v> </v>
      </c>
      <c r="E770" s="21" t="str">
        <f t="shared" si="82"/>
        <v> </v>
      </c>
      <c r="F770" s="21" t="str">
        <f t="shared" si="85"/>
        <v> </v>
      </c>
      <c r="G770" s="22" t="str">
        <f t="shared" si="84"/>
        <v> </v>
      </c>
      <c r="H770" s="21" t="str">
        <f t="shared" si="83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0"/>
        <v> </v>
      </c>
      <c r="C771" s="1" t="str">
        <f t="shared" si="86"/>
        <v> </v>
      </c>
      <c r="D771" s="21" t="str">
        <f t="shared" si="81"/>
        <v> </v>
      </c>
      <c r="E771" s="21" t="str">
        <f t="shared" si="82"/>
        <v> </v>
      </c>
      <c r="F771" s="21" t="str">
        <f t="shared" si="85"/>
        <v> </v>
      </c>
      <c r="G771" s="22" t="str">
        <f t="shared" si="84"/>
        <v> </v>
      </c>
      <c r="H771" s="21" t="str">
        <f t="shared" si="83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0"/>
        <v> </v>
      </c>
      <c r="C772" s="1" t="str">
        <f t="shared" si="86"/>
        <v> </v>
      </c>
      <c r="D772" s="21" t="str">
        <f t="shared" si="81"/>
        <v> </v>
      </c>
      <c r="E772" s="21" t="str">
        <f t="shared" si="82"/>
        <v> </v>
      </c>
      <c r="F772" s="21" t="str">
        <f t="shared" si="85"/>
        <v> </v>
      </c>
      <c r="G772" s="22" t="str">
        <f t="shared" si="84"/>
        <v> </v>
      </c>
      <c r="H772" s="21" t="str">
        <f t="shared" si="83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0"/>
        <v> </v>
      </c>
      <c r="C773" s="1" t="str">
        <f t="shared" si="86"/>
        <v> </v>
      </c>
      <c r="D773" s="21" t="str">
        <f t="shared" si="81"/>
        <v> </v>
      </c>
      <c r="E773" s="21" t="str">
        <f t="shared" si="82"/>
        <v> </v>
      </c>
      <c r="F773" s="21" t="str">
        <f t="shared" si="85"/>
        <v> </v>
      </c>
      <c r="G773" s="22" t="str">
        <f t="shared" si="84"/>
        <v> </v>
      </c>
      <c r="H773" s="21" t="str">
        <f t="shared" si="83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0"/>
        <v> </v>
      </c>
      <c r="C774" s="1" t="str">
        <f t="shared" si="86"/>
        <v> </v>
      </c>
      <c r="D774" s="21" t="str">
        <f t="shared" si="81"/>
        <v> </v>
      </c>
      <c r="E774" s="21" t="str">
        <f t="shared" si="82"/>
        <v> </v>
      </c>
      <c r="F774" s="21" t="str">
        <f t="shared" si="85"/>
        <v> </v>
      </c>
      <c r="G774" s="22" t="str">
        <f t="shared" si="84"/>
        <v> </v>
      </c>
      <c r="H774" s="21" t="str">
        <f t="shared" si="83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0"/>
        <v> </v>
      </c>
      <c r="C775" s="1" t="str">
        <f t="shared" si="86"/>
        <v> </v>
      </c>
      <c r="D775" s="21" t="str">
        <f t="shared" si="81"/>
        <v> </v>
      </c>
      <c r="E775" s="21" t="str">
        <f t="shared" si="82"/>
        <v> </v>
      </c>
      <c r="F775" s="21" t="str">
        <f t="shared" si="85"/>
        <v> </v>
      </c>
      <c r="G775" s="22" t="str">
        <f t="shared" si="84"/>
        <v> </v>
      </c>
      <c r="H775" s="21" t="str">
        <f t="shared" si="83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0"/>
        <v> </v>
      </c>
      <c r="C776" s="1" t="str">
        <f t="shared" si="86"/>
        <v> </v>
      </c>
      <c r="D776" s="21" t="str">
        <f t="shared" si="81"/>
        <v> </v>
      </c>
      <c r="E776" s="21" t="str">
        <f t="shared" si="82"/>
        <v> </v>
      </c>
      <c r="F776" s="21" t="str">
        <f t="shared" si="85"/>
        <v> </v>
      </c>
      <c r="G776" s="22" t="str">
        <f t="shared" si="84"/>
        <v> </v>
      </c>
      <c r="H776" s="21" t="str">
        <f t="shared" si="83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0"/>
        <v> </v>
      </c>
      <c r="C777" s="1" t="str">
        <f t="shared" si="86"/>
        <v> </v>
      </c>
      <c r="D777" s="21" t="str">
        <f t="shared" si="81"/>
        <v> </v>
      </c>
      <c r="E777" s="21" t="str">
        <f t="shared" si="82"/>
        <v> </v>
      </c>
      <c r="F777" s="21" t="str">
        <f t="shared" si="85"/>
        <v> </v>
      </c>
      <c r="G777" s="22" t="str">
        <f t="shared" si="84"/>
        <v> </v>
      </c>
      <c r="H777" s="21" t="str">
        <f t="shared" si="83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0"/>
        <v> </v>
      </c>
      <c r="C778" s="1" t="str">
        <f t="shared" si="86"/>
        <v> </v>
      </c>
      <c r="D778" s="21" t="str">
        <f t="shared" si="81"/>
        <v> </v>
      </c>
      <c r="E778" s="21" t="str">
        <f t="shared" si="82"/>
        <v> </v>
      </c>
      <c r="F778" s="21" t="str">
        <f t="shared" si="85"/>
        <v> </v>
      </c>
      <c r="G778" s="22" t="str">
        <f t="shared" si="84"/>
        <v> </v>
      </c>
      <c r="H778" s="21" t="str">
        <f t="shared" si="83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0"/>
        <v> </v>
      </c>
      <c r="C779" s="1" t="str">
        <f t="shared" si="86"/>
        <v> </v>
      </c>
      <c r="D779" s="21" t="str">
        <f t="shared" si="81"/>
        <v> </v>
      </c>
      <c r="E779" s="21" t="str">
        <f t="shared" si="82"/>
        <v> </v>
      </c>
      <c r="F779" s="21" t="str">
        <f t="shared" si="85"/>
        <v> </v>
      </c>
      <c r="G779" s="22" t="str">
        <f t="shared" si="84"/>
        <v> </v>
      </c>
      <c r="H779" s="21" t="str">
        <f t="shared" si="83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0"/>
        <v> </v>
      </c>
      <c r="C780" s="1" t="str">
        <f t="shared" si="86"/>
        <v> </v>
      </c>
      <c r="D780" s="21" t="str">
        <f t="shared" si="81"/>
        <v> </v>
      </c>
      <c r="E780" s="21" t="str">
        <f t="shared" si="82"/>
        <v> </v>
      </c>
      <c r="F780" s="21" t="str">
        <f t="shared" si="85"/>
        <v> </v>
      </c>
      <c r="G780" s="22" t="str">
        <f t="shared" si="84"/>
        <v> </v>
      </c>
      <c r="H780" s="21" t="str">
        <f t="shared" si="83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0"/>
        <v> </v>
      </c>
      <c r="C781" s="1" t="str">
        <f t="shared" si="86"/>
        <v> </v>
      </c>
      <c r="D781" s="21" t="str">
        <f t="shared" si="81"/>
        <v> </v>
      </c>
      <c r="E781" s="21" t="str">
        <f t="shared" si="82"/>
        <v> </v>
      </c>
      <c r="F781" s="21" t="str">
        <f t="shared" si="85"/>
        <v> </v>
      </c>
      <c r="G781" s="22" t="str">
        <f t="shared" si="84"/>
        <v> </v>
      </c>
      <c r="H781" s="21" t="str">
        <f t="shared" si="83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0"/>
        <v> </v>
      </c>
      <c r="C782" s="1" t="str">
        <f t="shared" si="86"/>
        <v> </v>
      </c>
      <c r="D782" s="21" t="str">
        <f t="shared" si="81"/>
        <v> </v>
      </c>
      <c r="E782" s="21" t="str">
        <f t="shared" si="82"/>
        <v> </v>
      </c>
      <c r="F782" s="21" t="str">
        <f t="shared" si="85"/>
        <v> </v>
      </c>
      <c r="G782" s="22" t="str">
        <f t="shared" si="84"/>
        <v> </v>
      </c>
      <c r="H782" s="21" t="str">
        <f t="shared" si="83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0"/>
        <v> </v>
      </c>
      <c r="C783" s="1" t="str">
        <f t="shared" si="86"/>
        <v> </v>
      </c>
      <c r="D783" s="21" t="str">
        <f t="shared" si="81"/>
        <v> </v>
      </c>
      <c r="E783" s="21" t="str">
        <f t="shared" si="82"/>
        <v> </v>
      </c>
      <c r="F783" s="21" t="str">
        <f t="shared" si="85"/>
        <v> </v>
      </c>
      <c r="G783" s="22" t="str">
        <f t="shared" si="84"/>
        <v> </v>
      </c>
      <c r="H783" s="21" t="str">
        <f t="shared" si="83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0"/>
        <v> </v>
      </c>
      <c r="C784" s="1" t="str">
        <f t="shared" si="86"/>
        <v> </v>
      </c>
      <c r="D784" s="21" t="str">
        <f t="shared" si="81"/>
        <v> </v>
      </c>
      <c r="E784" s="21" t="str">
        <f t="shared" si="82"/>
        <v> </v>
      </c>
      <c r="F784" s="21" t="str">
        <f t="shared" si="85"/>
        <v> </v>
      </c>
      <c r="G784" s="22" t="str">
        <f t="shared" si="84"/>
        <v> </v>
      </c>
      <c r="H784" s="21" t="str">
        <f t="shared" si="83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0"/>
        <v> </v>
      </c>
      <c r="C785" s="1" t="str">
        <f t="shared" si="86"/>
        <v> </v>
      </c>
      <c r="D785" s="21" t="str">
        <f t="shared" si="81"/>
        <v> </v>
      </c>
      <c r="E785" s="21" t="str">
        <f t="shared" si="82"/>
        <v> </v>
      </c>
      <c r="F785" s="21" t="str">
        <f t="shared" si="85"/>
        <v> </v>
      </c>
      <c r="G785" s="22" t="str">
        <f t="shared" si="84"/>
        <v> </v>
      </c>
      <c r="H785" s="21" t="str">
        <f t="shared" si="83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0"/>
        <v> </v>
      </c>
      <c r="C786" s="1" t="str">
        <f t="shared" si="86"/>
        <v> </v>
      </c>
      <c r="D786" s="21" t="str">
        <f t="shared" si="81"/>
        <v> </v>
      </c>
      <c r="E786" s="21" t="str">
        <f t="shared" si="82"/>
        <v> </v>
      </c>
      <c r="F786" s="21" t="str">
        <f t="shared" si="85"/>
        <v> </v>
      </c>
      <c r="G786" s="22" t="str">
        <f t="shared" si="84"/>
        <v> </v>
      </c>
      <c r="H786" s="21" t="str">
        <f t="shared" si="83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0"/>
        <v> </v>
      </c>
      <c r="C787" s="1" t="str">
        <f t="shared" si="86"/>
        <v> </v>
      </c>
      <c r="D787" s="21" t="str">
        <f t="shared" si="81"/>
        <v> </v>
      </c>
      <c r="E787" s="21" t="str">
        <f t="shared" si="82"/>
        <v> </v>
      </c>
      <c r="F787" s="21" t="str">
        <f t="shared" si="85"/>
        <v> </v>
      </c>
      <c r="G787" s="22" t="str">
        <f t="shared" si="84"/>
        <v> </v>
      </c>
      <c r="H787" s="21" t="str">
        <f t="shared" si="83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0"/>
        <v> </v>
      </c>
      <c r="C788" s="1" t="str">
        <f t="shared" si="86"/>
        <v> </v>
      </c>
      <c r="D788" s="21" t="str">
        <f t="shared" si="81"/>
        <v> </v>
      </c>
      <c r="E788" s="21" t="str">
        <f t="shared" si="82"/>
        <v> </v>
      </c>
      <c r="F788" s="21" t="str">
        <f t="shared" si="85"/>
        <v> </v>
      </c>
      <c r="G788" s="22" t="str">
        <f t="shared" si="84"/>
        <v> </v>
      </c>
      <c r="H788" s="21" t="str">
        <f t="shared" si="83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0"/>
        <v> </v>
      </c>
      <c r="C789" s="1" t="str">
        <f t="shared" si="86"/>
        <v> </v>
      </c>
      <c r="D789" s="21" t="str">
        <f t="shared" si="81"/>
        <v> </v>
      </c>
      <c r="E789" s="21" t="str">
        <f t="shared" si="82"/>
        <v> </v>
      </c>
      <c r="F789" s="21" t="str">
        <f t="shared" si="85"/>
        <v> </v>
      </c>
      <c r="G789" s="22" t="str">
        <f t="shared" si="84"/>
        <v> </v>
      </c>
      <c r="H789" s="21" t="str">
        <f t="shared" si="83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0"/>
        <v> </v>
      </c>
      <c r="C790" s="1" t="str">
        <f t="shared" si="86"/>
        <v> </v>
      </c>
      <c r="D790" s="21" t="str">
        <f t="shared" si="81"/>
        <v> </v>
      </c>
      <c r="E790" s="21" t="str">
        <f t="shared" si="82"/>
        <v> </v>
      </c>
      <c r="F790" s="21" t="str">
        <f t="shared" si="85"/>
        <v> </v>
      </c>
      <c r="G790" s="22" t="str">
        <f t="shared" si="84"/>
        <v> </v>
      </c>
      <c r="H790" s="21" t="str">
        <f t="shared" si="83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0"/>
        <v> </v>
      </c>
      <c r="C791" s="1" t="str">
        <f t="shared" si="86"/>
        <v> </v>
      </c>
      <c r="D791" s="21" t="str">
        <f t="shared" si="81"/>
        <v> </v>
      </c>
      <c r="E791" s="21" t="str">
        <f t="shared" si="82"/>
        <v> </v>
      </c>
      <c r="F791" s="21" t="str">
        <f t="shared" si="85"/>
        <v> </v>
      </c>
      <c r="G791" s="22" t="str">
        <f t="shared" si="84"/>
        <v> </v>
      </c>
      <c r="H791" s="21" t="str">
        <f t="shared" si="83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0"/>
        <v> </v>
      </c>
      <c r="C792" s="1" t="str">
        <f t="shared" si="86"/>
        <v> </v>
      </c>
      <c r="D792" s="21" t="str">
        <f t="shared" si="81"/>
        <v> </v>
      </c>
      <c r="E792" s="21" t="str">
        <f t="shared" si="82"/>
        <v> </v>
      </c>
      <c r="F792" s="21" t="str">
        <f t="shared" si="85"/>
        <v> </v>
      </c>
      <c r="G792" s="22" t="str">
        <f t="shared" si="84"/>
        <v> </v>
      </c>
      <c r="H792" s="21" t="str">
        <f t="shared" si="83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0"/>
        <v> </v>
      </c>
      <c r="C793" s="1" t="str">
        <f t="shared" si="86"/>
        <v> </v>
      </c>
      <c r="D793" s="21" t="str">
        <f t="shared" si="81"/>
        <v> </v>
      </c>
      <c r="E793" s="21" t="str">
        <f t="shared" si="82"/>
        <v> </v>
      </c>
      <c r="F793" s="21" t="str">
        <f t="shared" si="85"/>
        <v> </v>
      </c>
      <c r="G793" s="22" t="str">
        <f t="shared" si="84"/>
        <v> </v>
      </c>
      <c r="H793" s="21" t="str">
        <f t="shared" si="83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0"/>
        <v> </v>
      </c>
      <c r="C794" s="1" t="str">
        <f t="shared" si="86"/>
        <v> </v>
      </c>
      <c r="D794" s="21" t="str">
        <f t="shared" si="81"/>
        <v> </v>
      </c>
      <c r="E794" s="21" t="str">
        <f t="shared" si="82"/>
        <v> </v>
      </c>
      <c r="F794" s="21" t="str">
        <f t="shared" si="85"/>
        <v> </v>
      </c>
      <c r="G794" s="22" t="str">
        <f t="shared" si="84"/>
        <v> </v>
      </c>
      <c r="H794" s="21" t="str">
        <f t="shared" si="83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0"/>
        <v> </v>
      </c>
      <c r="C795" s="1" t="str">
        <f t="shared" si="86"/>
        <v> </v>
      </c>
      <c r="D795" s="21" t="str">
        <f t="shared" si="81"/>
        <v> </v>
      </c>
      <c r="E795" s="21" t="str">
        <f t="shared" si="82"/>
        <v> </v>
      </c>
      <c r="F795" s="21" t="str">
        <f t="shared" si="85"/>
        <v> </v>
      </c>
      <c r="G795" s="22" t="str">
        <f t="shared" si="84"/>
        <v> </v>
      </c>
      <c r="H795" s="21" t="str">
        <f t="shared" si="83"/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aca="true" t="shared" si="87" ref="B796:B814">IF(C796&lt;&gt;" ",INT(C796/13)+1," ")</f>
        <v> </v>
      </c>
      <c r="C796" s="1" t="str">
        <f t="shared" si="86"/>
        <v> </v>
      </c>
      <c r="D796" s="21" t="str">
        <f aca="true" t="shared" si="88" ref="D796:D814">IF(C796&lt;&gt;" ",IF(G795&lt;D795,G795+E796,PMT($E$11,($E$13),-$E$6))," ")</f>
        <v> </v>
      </c>
      <c r="E796" s="21" t="str">
        <f aca="true" t="shared" si="89" ref="E796:E814">IF(C796&lt;&gt;" ",G795*$E$11," ")</f>
        <v> </v>
      </c>
      <c r="F796" s="21" t="str">
        <f t="shared" si="85"/>
        <v> </v>
      </c>
      <c r="G796" s="22" t="str">
        <f t="shared" si="84"/>
        <v> </v>
      </c>
      <c r="H796" s="21" t="str">
        <f>IF(C796&lt;&gt;" ",IF(AND($E$19=B796,$E$20=C796-(B796-1)*12),$E$18,0)," ")</f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7"/>
        <v> </v>
      </c>
      <c r="C797" s="1" t="str">
        <f t="shared" si="86"/>
        <v> </v>
      </c>
      <c r="D797" s="21" t="str">
        <f t="shared" si="88"/>
        <v> </v>
      </c>
      <c r="E797" s="21" t="str">
        <f t="shared" si="89"/>
        <v> </v>
      </c>
      <c r="F797" s="21" t="str">
        <f t="shared" si="85"/>
        <v> </v>
      </c>
      <c r="G797" s="22" t="str">
        <f aca="true" t="shared" si="90" ref="G797:G814">IF(C797&lt;&gt;" ",G796-F797," ")</f>
        <v> </v>
      </c>
      <c r="H797" s="21" t="str">
        <f>IF(C797&lt;&gt;" ",IF(AND($E$19=B797,$E$20=C797-(B797-1)*12),$E$18,0)," ")</f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7"/>
        <v> </v>
      </c>
      <c r="C798" s="1" t="str">
        <f t="shared" si="86"/>
        <v> </v>
      </c>
      <c r="D798" s="21" t="str">
        <f t="shared" si="88"/>
        <v> </v>
      </c>
      <c r="E798" s="21" t="str">
        <f t="shared" si="89"/>
        <v> </v>
      </c>
      <c r="F798" s="21" t="str">
        <f t="shared" si="85"/>
        <v> </v>
      </c>
      <c r="G798" s="22" t="str">
        <f t="shared" si="90"/>
        <v> </v>
      </c>
      <c r="H798" s="21" t="str">
        <f>IF(C798&lt;&gt;" ",IF(AND($E$19=B798,$E$20=C798-(B798-1)*12),$E$18,0)," ")</f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7"/>
        <v> </v>
      </c>
      <c r="C799" s="1" t="str">
        <f t="shared" si="86"/>
        <v> </v>
      </c>
      <c r="D799" s="21" t="str">
        <f t="shared" si="88"/>
        <v> </v>
      </c>
      <c r="E799" s="21" t="str">
        <f t="shared" si="89"/>
        <v> </v>
      </c>
      <c r="F799" s="21" t="str">
        <f t="shared" si="85"/>
        <v> </v>
      </c>
      <c r="G799" s="22" t="str">
        <f t="shared" si="90"/>
        <v> </v>
      </c>
      <c r="H799" s="21" t="str">
        <f>IF(C799&lt;&gt;" ",IF(AND($E$19=B799,$E$20=C799-(B799-1)*12),$E$18,0)," ")</f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7"/>
        <v> </v>
      </c>
      <c r="C800" s="1" t="str">
        <f t="shared" si="86"/>
        <v> </v>
      </c>
      <c r="D800" s="21" t="str">
        <f t="shared" si="88"/>
        <v> </v>
      </c>
      <c r="E800" s="21" t="str">
        <f t="shared" si="89"/>
        <v> </v>
      </c>
      <c r="F800" s="21" t="str">
        <f t="shared" si="85"/>
        <v> </v>
      </c>
      <c r="G800" s="22" t="str">
        <f t="shared" si="90"/>
        <v> </v>
      </c>
      <c r="H800" s="21" t="str">
        <f>IF(C800&lt;&gt;" ",IF(AND($E$19=B800,$E$20=C800-(B800-1)*12),$E$18,0)," ")</f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7"/>
        <v> </v>
      </c>
      <c r="C801" s="1" t="str">
        <f t="shared" si="86"/>
        <v> </v>
      </c>
      <c r="D801" s="21" t="str">
        <f t="shared" si="88"/>
        <v> </v>
      </c>
      <c r="E801" s="21" t="str">
        <f t="shared" si="89"/>
        <v> </v>
      </c>
      <c r="F801" s="21" t="str">
        <f t="shared" si="85"/>
        <v> </v>
      </c>
      <c r="G801" s="22" t="str">
        <f t="shared" si="90"/>
        <v> </v>
      </c>
      <c r="H801" s="21" t="str">
        <f aca="true" t="shared" si="91" ref="H801:H808">IF(C801&lt;&gt;" ",IF(AND($H$7=B801,$H$8=C801-(B801-1)*12),$H$6,0)," ")</f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7"/>
        <v> </v>
      </c>
      <c r="C802" s="1" t="str">
        <f t="shared" si="86"/>
        <v> </v>
      </c>
      <c r="D802" s="21" t="str">
        <f t="shared" si="88"/>
        <v> </v>
      </c>
      <c r="E802" s="21" t="str">
        <f t="shared" si="89"/>
        <v> </v>
      </c>
      <c r="F802" s="21" t="str">
        <f t="shared" si="85"/>
        <v> </v>
      </c>
      <c r="G802" s="22" t="str">
        <f t="shared" si="90"/>
        <v> </v>
      </c>
      <c r="H802" s="21" t="str">
        <f t="shared" si="91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7"/>
        <v> </v>
      </c>
      <c r="C803" s="1" t="str">
        <f t="shared" si="86"/>
        <v> </v>
      </c>
      <c r="D803" s="21" t="str">
        <f t="shared" si="88"/>
        <v> </v>
      </c>
      <c r="E803" s="21" t="str">
        <f t="shared" si="89"/>
        <v> </v>
      </c>
      <c r="F803" s="21" t="str">
        <f t="shared" si="85"/>
        <v> </v>
      </c>
      <c r="G803" s="22" t="str">
        <f t="shared" si="90"/>
        <v> </v>
      </c>
      <c r="H803" s="21" t="str">
        <f t="shared" si="91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7"/>
        <v> </v>
      </c>
      <c r="C804" s="1" t="str">
        <f t="shared" si="86"/>
        <v> </v>
      </c>
      <c r="D804" s="21" t="str">
        <f t="shared" si="88"/>
        <v> </v>
      </c>
      <c r="E804" s="21" t="str">
        <f t="shared" si="89"/>
        <v> </v>
      </c>
      <c r="F804" s="21" t="str">
        <f t="shared" si="85"/>
        <v> </v>
      </c>
      <c r="G804" s="22" t="str">
        <f t="shared" si="90"/>
        <v> </v>
      </c>
      <c r="H804" s="21" t="str">
        <f t="shared" si="91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7"/>
        <v> </v>
      </c>
      <c r="C805" s="1" t="str">
        <f t="shared" si="86"/>
        <v> </v>
      </c>
      <c r="D805" s="21" t="str">
        <f t="shared" si="88"/>
        <v> </v>
      </c>
      <c r="E805" s="21" t="str">
        <f t="shared" si="89"/>
        <v> </v>
      </c>
      <c r="F805" s="21" t="str">
        <f t="shared" si="85"/>
        <v> </v>
      </c>
      <c r="G805" s="22" t="str">
        <f t="shared" si="90"/>
        <v> </v>
      </c>
      <c r="H805" s="21" t="str">
        <f t="shared" si="91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7"/>
        <v> </v>
      </c>
      <c r="C806" s="1" t="str">
        <f t="shared" si="86"/>
        <v> </v>
      </c>
      <c r="D806" s="21" t="str">
        <f t="shared" si="88"/>
        <v> </v>
      </c>
      <c r="E806" s="21" t="str">
        <f t="shared" si="89"/>
        <v> </v>
      </c>
      <c r="F806" s="21" t="str">
        <f t="shared" si="85"/>
        <v> </v>
      </c>
      <c r="G806" s="22" t="str">
        <f t="shared" si="90"/>
        <v> </v>
      </c>
      <c r="H806" s="21" t="str">
        <f t="shared" si="91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7"/>
        <v> </v>
      </c>
      <c r="C807" s="1" t="str">
        <f t="shared" si="86"/>
        <v> </v>
      </c>
      <c r="D807" s="21" t="str">
        <f t="shared" si="88"/>
        <v> </v>
      </c>
      <c r="E807" s="21" t="str">
        <f t="shared" si="89"/>
        <v> </v>
      </c>
      <c r="F807" s="21" t="str">
        <f t="shared" si="85"/>
        <v> </v>
      </c>
      <c r="G807" s="22" t="str">
        <f t="shared" si="90"/>
        <v> </v>
      </c>
      <c r="H807" s="21" t="str">
        <f t="shared" si="91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7"/>
        <v> </v>
      </c>
      <c r="C808" s="1" t="str">
        <f t="shared" si="86"/>
        <v> </v>
      </c>
      <c r="D808" s="21" t="str">
        <f t="shared" si="88"/>
        <v> </v>
      </c>
      <c r="E808" s="21" t="str">
        <f t="shared" si="89"/>
        <v> </v>
      </c>
      <c r="F808" s="21" t="str">
        <f t="shared" si="85"/>
        <v> </v>
      </c>
      <c r="G808" s="22" t="str">
        <f t="shared" si="90"/>
        <v> </v>
      </c>
      <c r="H808" s="21" t="str">
        <f t="shared" si="91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7"/>
        <v> </v>
      </c>
      <c r="C809" s="1" t="str">
        <f t="shared" si="86"/>
        <v> </v>
      </c>
      <c r="D809" s="21" t="str">
        <f t="shared" si="88"/>
        <v> </v>
      </c>
      <c r="E809" s="21" t="str">
        <f t="shared" si="89"/>
        <v> </v>
      </c>
      <c r="F809" s="21" t="str">
        <f t="shared" si="85"/>
        <v> </v>
      </c>
      <c r="G809" s="22" t="str">
        <f t="shared" si="90"/>
        <v> </v>
      </c>
      <c r="H809" s="21" t="str">
        <f aca="true" t="shared" si="92" ref="H809:H814">IF(C809&lt;&gt;" ",IF(AND($H$7=B809,$H$8=C809-(B809-1)*12),$H$6,0)," ")</f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7"/>
        <v> </v>
      </c>
      <c r="C810" s="1" t="str">
        <f t="shared" si="86"/>
        <v> </v>
      </c>
      <c r="D810" s="21" t="str">
        <f t="shared" si="88"/>
        <v> </v>
      </c>
      <c r="E810" s="21" t="str">
        <f t="shared" si="89"/>
        <v> </v>
      </c>
      <c r="F810" s="21" t="str">
        <f t="shared" si="85"/>
        <v> </v>
      </c>
      <c r="G810" s="22" t="str">
        <f t="shared" si="90"/>
        <v> </v>
      </c>
      <c r="H810" s="21" t="str">
        <f t="shared" si="92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7"/>
        <v> </v>
      </c>
      <c r="C811" s="1" t="str">
        <f t="shared" si="86"/>
        <v> </v>
      </c>
      <c r="D811" s="21" t="str">
        <f t="shared" si="88"/>
        <v> </v>
      </c>
      <c r="E811" s="21" t="str">
        <f t="shared" si="89"/>
        <v> </v>
      </c>
      <c r="F811" s="21" t="str">
        <f>IF(C811&lt;&gt;" ",D811-E811+H811," ")</f>
        <v> </v>
      </c>
      <c r="G811" s="22" t="str">
        <f t="shared" si="90"/>
        <v> </v>
      </c>
      <c r="H811" s="21" t="str">
        <f t="shared" si="92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7"/>
        <v> </v>
      </c>
      <c r="C812" s="1" t="str">
        <f t="shared" si="86"/>
        <v> </v>
      </c>
      <c r="D812" s="21" t="str">
        <f t="shared" si="88"/>
        <v> </v>
      </c>
      <c r="E812" s="21" t="str">
        <f t="shared" si="89"/>
        <v> </v>
      </c>
      <c r="F812" s="21" t="str">
        <f>IF(C812&lt;&gt;" ",D812-E812+H812," ")</f>
        <v> </v>
      </c>
      <c r="G812" s="22" t="str">
        <f t="shared" si="90"/>
        <v> </v>
      </c>
      <c r="H812" s="21" t="str">
        <f t="shared" si="92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7"/>
        <v> </v>
      </c>
      <c r="C813" s="1" t="str">
        <f t="shared" si="86"/>
        <v> </v>
      </c>
      <c r="D813" s="21" t="str">
        <f t="shared" si="88"/>
        <v> </v>
      </c>
      <c r="E813" s="21" t="str">
        <f t="shared" si="89"/>
        <v> </v>
      </c>
      <c r="F813" s="21" t="str">
        <f>IF(C813&lt;&gt;" ",D813-E813+H813," ")</f>
        <v> </v>
      </c>
      <c r="G813" s="22" t="str">
        <f t="shared" si="90"/>
        <v> </v>
      </c>
      <c r="H813" s="21" t="str">
        <f t="shared" si="92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7"/>
        <v> </v>
      </c>
      <c r="C814" s="1" t="str">
        <f>IF(CODE(C813)=32," ",IF(AND(C813+1&lt;=$E$13,G813&gt;0),+C813+1," "))</f>
        <v> </v>
      </c>
      <c r="D814" s="21" t="str">
        <f t="shared" si="88"/>
        <v> </v>
      </c>
      <c r="E814" s="21" t="str">
        <f t="shared" si="89"/>
        <v> </v>
      </c>
      <c r="F814" s="21" t="str">
        <f>IF(C814&lt;&gt;" ",D814-E814+H814," ")</f>
        <v> </v>
      </c>
      <c r="G814" s="22" t="str">
        <f t="shared" si="90"/>
        <v> </v>
      </c>
      <c r="H814" s="1" t="str">
        <f t="shared" si="92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</sheetData>
  <sheetProtection password="8F0A" sheet="1" objects="1" scenarios="1"/>
  <conditionalFormatting sqref="B27:G814 H27:H813">
    <cfRule type="expression" priority="1" dxfId="0" stopIfTrue="1">
      <formula>$B27&lt;&gt;" 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ICM</cp:lastModifiedBy>
  <dcterms:created xsi:type="dcterms:W3CDTF">2007-02-21T10:03:10Z</dcterms:created>
  <dcterms:modified xsi:type="dcterms:W3CDTF">2009-10-16T10:11:24Z</dcterms:modified>
  <cp:category/>
  <cp:version/>
  <cp:contentType/>
  <cp:contentStatus/>
</cp:coreProperties>
</file>