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4915" windowHeight="10290"/>
  </bookViews>
  <sheets>
    <sheet name="Hoja1" sheetId="1" r:id="rId1"/>
  </sheets>
  <definedNames>
    <definedName name="_xlnm.Print_Area" localSheetId="0">Hoja1!$A$1:$N$48</definedName>
  </definedNames>
  <calcPr calcId="125725"/>
</workbook>
</file>

<file path=xl/calcChain.xml><?xml version="1.0" encoding="utf-8"?>
<calcChain xmlns="http://schemas.openxmlformats.org/spreadsheetml/2006/main">
  <c r="L15" i="1"/>
  <c r="K15"/>
  <c r="K11"/>
  <c r="L10"/>
  <c r="L11" s="1"/>
  <c r="K10"/>
  <c r="K13" s="1"/>
  <c r="K14" s="1"/>
  <c r="K16" s="1"/>
  <c r="K19" s="1"/>
  <c r="F34"/>
  <c r="F28"/>
  <c r="F23"/>
  <c r="F36"/>
  <c r="F35"/>
  <c r="F32"/>
  <c r="F29"/>
  <c r="F27"/>
  <c r="F24"/>
  <c r="L9"/>
  <c r="K9"/>
  <c r="F39"/>
  <c r="F31"/>
  <c r="F16"/>
  <c r="F30"/>
  <c r="F33"/>
  <c r="F37"/>
  <c r="F38"/>
  <c r="F10"/>
  <c r="F11"/>
  <c r="F12"/>
  <c r="F13"/>
  <c r="F14"/>
  <c r="F15"/>
  <c r="F17"/>
  <c r="F18"/>
  <c r="F19"/>
  <c r="F20"/>
  <c r="F21"/>
  <c r="F22"/>
  <c r="F25"/>
  <c r="F26"/>
  <c r="F9"/>
  <c r="D43"/>
  <c r="L13" l="1"/>
  <c r="L14" s="1"/>
  <c r="L16" s="1"/>
  <c r="L19" s="1"/>
  <c r="K20" s="1"/>
  <c r="C43"/>
  <c r="F44"/>
  <c r="F40" l="1"/>
  <c r="F43" s="1"/>
  <c r="F45" s="1"/>
  <c r="F47" s="1"/>
</calcChain>
</file>

<file path=xl/sharedStrings.xml><?xml version="1.0" encoding="utf-8"?>
<sst xmlns="http://schemas.openxmlformats.org/spreadsheetml/2006/main" count="59" uniqueCount="35">
  <si>
    <t>VALOR PISO SIN IVA</t>
  </si>
  <si>
    <t>VALOR 2DA PLAZA</t>
  </si>
  <si>
    <t>base piso</t>
  </si>
  <si>
    <t>base plaza de garaje</t>
  </si>
  <si>
    <t>IVA</t>
  </si>
  <si>
    <t>Entrada</t>
  </si>
  <si>
    <t>Cuota</t>
  </si>
  <si>
    <t>Cuota + 200</t>
  </si>
  <si>
    <t>IVA pendiente</t>
  </si>
  <si>
    <t>total iva a pagar del 100% del valor del piso</t>
  </si>
  <si>
    <t>iva ya pagado en las cuotas</t>
  </si>
  <si>
    <t>iva a pagar de lo que queda pendiente de hipoteca</t>
  </si>
  <si>
    <t>adelantado en el 2010</t>
  </si>
  <si>
    <t xml:space="preserve"> A PAGAR EN LA CUOTA DE JUNIO 2011</t>
  </si>
  <si>
    <t>Base sin iva pagada hasta Junio 2010</t>
  </si>
  <si>
    <t>Valor sin IVA</t>
  </si>
  <si>
    <t>Piso</t>
  </si>
  <si>
    <t>Garaje</t>
  </si>
  <si>
    <t>Iva pagado hasta Junio 2010</t>
  </si>
  <si>
    <t>Iva que quedaría pendiente de pagar desde jun-10 hasta el final</t>
  </si>
  <si>
    <t>Así en Junio nos quedaría por pagar de IVA</t>
  </si>
  <si>
    <t>Pero ya adelantamos 6.000 de iva</t>
  </si>
  <si>
    <t>**El iva de esos 6000 ya está incluido como iva de las cuotas pagadas</t>
  </si>
  <si>
    <t>TOTAL A PAGAR EN JUNIO</t>
  </si>
  <si>
    <t>** tiene que coincidir con el importe del cuadro de al lado</t>
  </si>
  <si>
    <t>Cuota + 3000+200+1.000 en caso de NO comprar plaza</t>
  </si>
  <si>
    <t>Cuota + 200 + Extra 2 (si se pagó en Julio)</t>
  </si>
  <si>
    <t>Cuota + Extra 1</t>
  </si>
  <si>
    <t>Cuota + Extra 2 (si se pagó en Junio)+1.000 de NO comprar plaza</t>
  </si>
  <si>
    <t>Cuota + 200+1.000 de NO comprar plaza</t>
  </si>
  <si>
    <r>
      <rPr>
        <b/>
        <u/>
        <sz val="10"/>
        <color rgb="FFFF0000"/>
        <rFont val="Arial"/>
        <family val="2"/>
      </rPr>
      <t>1.</t>
    </r>
    <r>
      <rPr>
        <u/>
        <sz val="10"/>
        <color theme="1"/>
        <rFont val="Arial"/>
        <family val="2"/>
      </rPr>
      <t xml:space="preserve"> Poner el importe del piso SIN IVA</t>
    </r>
  </si>
  <si>
    <r>
      <rPr>
        <b/>
        <u/>
        <sz val="10"/>
        <color rgb="FFFF0000"/>
        <rFont val="Arial"/>
        <family val="2"/>
      </rPr>
      <t>2.</t>
    </r>
    <r>
      <rPr>
        <u/>
        <sz val="10"/>
        <color theme="1"/>
        <rFont val="Arial"/>
        <family val="2"/>
      </rPr>
      <t xml:space="preserve"> Si hubiera, poner importe de la plaza de garaje SIN IVA</t>
    </r>
  </si>
  <si>
    <r>
      <rPr>
        <b/>
        <u/>
        <sz val="10"/>
        <color rgb="FFFF0000"/>
        <rFont val="Arial"/>
        <family val="2"/>
      </rPr>
      <t>3.</t>
    </r>
    <r>
      <rPr>
        <u/>
        <sz val="10"/>
        <color theme="1"/>
        <rFont val="Arial"/>
        <family val="2"/>
      </rPr>
      <t xml:space="preserve"> Poner las cuotas pagadas SIN IVA del piso y la plaza hasta Mayo 2011</t>
    </r>
  </si>
  <si>
    <t>Del total del valor sin iva restamos la base ya pagada hasta jun-10</t>
  </si>
  <si>
    <t>En cuotas desde jul-10 hasta mayo-11 pagamos Iva al 8% por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</si>
</sst>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b/>
      <u/>
      <sz val="8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4" fontId="2" fillId="0" borderId="1" xfId="0" applyNumberFormat="1" applyFont="1" applyBorder="1"/>
    <xf numFmtId="4" fontId="3" fillId="2" borderId="2" xfId="0" applyNumberFormat="1" applyFont="1" applyFill="1" applyBorder="1"/>
    <xf numFmtId="4" fontId="0" fillId="0" borderId="0" xfId="0" applyNumberFormat="1"/>
    <xf numFmtId="4" fontId="5" fillId="0" borderId="0" xfId="0" applyNumberFormat="1" applyFont="1" applyAlignment="1">
      <alignment horizontal="center"/>
    </xf>
    <xf numFmtId="4" fontId="7" fillId="0" borderId="0" xfId="0" applyNumberFormat="1" applyFont="1"/>
    <xf numFmtId="4" fontId="2" fillId="2" borderId="1" xfId="0" applyNumberFormat="1" applyFont="1" applyFill="1" applyBorder="1"/>
    <xf numFmtId="4" fontId="5" fillId="2" borderId="1" xfId="0" applyNumberFormat="1" applyFont="1" applyFill="1" applyBorder="1"/>
    <xf numFmtId="4" fontId="0" fillId="2" borderId="5" xfId="0" applyNumberFormat="1" applyFill="1" applyBorder="1"/>
    <xf numFmtId="17" fontId="2" fillId="2" borderId="1" xfId="0" applyNumberFormat="1" applyFont="1" applyFill="1" applyBorder="1"/>
    <xf numFmtId="9" fontId="2" fillId="2" borderId="1" xfId="1" applyFont="1" applyFill="1" applyBorder="1"/>
    <xf numFmtId="4" fontId="8" fillId="0" borderId="0" xfId="0" applyNumberFormat="1" applyFont="1"/>
    <xf numFmtId="4" fontId="6" fillId="2" borderId="3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showGridLines="0" tabSelected="1" workbookViewId="0">
      <selection activeCell="J31" sqref="J31"/>
    </sheetView>
  </sheetViews>
  <sheetFormatPr baseColWidth="10" defaultRowHeight="15"/>
  <cols>
    <col min="1" max="1" width="47.140625" style="2" bestFit="1" customWidth="1"/>
    <col min="2" max="2" width="15.7109375" style="2" bestFit="1" customWidth="1"/>
    <col min="3" max="5" width="11.42578125" style="2"/>
    <col min="6" max="6" width="11.42578125" style="1"/>
    <col min="7" max="9" width="11.42578125" style="2"/>
    <col min="10" max="10" width="50.42578125" style="2" bestFit="1" customWidth="1"/>
    <col min="11" max="11" width="10.140625" style="8" bestFit="1" customWidth="1"/>
    <col min="12" max="12" width="11.42578125" style="8" customWidth="1"/>
  </cols>
  <sheetData>
    <row r="1" spans="1:13">
      <c r="A1" s="1"/>
      <c r="B1" s="1"/>
      <c r="C1" s="1"/>
      <c r="D1" s="1"/>
      <c r="E1" s="1"/>
      <c r="G1" s="1"/>
      <c r="H1" s="1"/>
      <c r="I1" s="1"/>
      <c r="J1" s="1"/>
    </row>
    <row r="2" spans="1:13">
      <c r="A2" s="1"/>
      <c r="B2" s="1" t="s">
        <v>0</v>
      </c>
      <c r="C2" s="6"/>
      <c r="D2" s="16" t="s">
        <v>30</v>
      </c>
      <c r="E2" s="1"/>
      <c r="G2" s="1"/>
      <c r="H2" s="1"/>
      <c r="I2" s="1"/>
      <c r="J2" s="1"/>
    </row>
    <row r="3" spans="1:13">
      <c r="A3" s="1"/>
      <c r="B3" s="1" t="s">
        <v>1</v>
      </c>
      <c r="C3" s="6"/>
      <c r="D3" s="16" t="s">
        <v>31</v>
      </c>
      <c r="E3" s="1"/>
      <c r="G3" s="1"/>
      <c r="H3" s="1"/>
      <c r="I3" s="1"/>
      <c r="J3" s="1"/>
    </row>
    <row r="4" spans="1:13">
      <c r="B4" s="1"/>
    </row>
    <row r="5" spans="1:13">
      <c r="B5" s="1"/>
    </row>
    <row r="6" spans="1:13">
      <c r="B6" s="1"/>
      <c r="C6" s="16" t="s">
        <v>32</v>
      </c>
    </row>
    <row r="7" spans="1:13">
      <c r="B7" s="1"/>
    </row>
    <row r="8" spans="1:13" ht="22.5">
      <c r="C8" s="3" t="s">
        <v>2</v>
      </c>
      <c r="D8" s="4" t="s">
        <v>3</v>
      </c>
      <c r="E8" s="4" t="s">
        <v>4</v>
      </c>
      <c r="F8" s="1" t="s">
        <v>4</v>
      </c>
      <c r="K8" s="9" t="s">
        <v>16</v>
      </c>
      <c r="L8" s="9" t="s">
        <v>17</v>
      </c>
    </row>
    <row r="9" spans="1:13">
      <c r="A9" s="11" t="s">
        <v>5</v>
      </c>
      <c r="B9" s="14">
        <v>39753</v>
      </c>
      <c r="C9" s="6"/>
      <c r="D9" s="6"/>
      <c r="E9" s="15">
        <v>7.0000000000000007E-2</v>
      </c>
      <c r="F9" s="11">
        <f>+D9*E9+C9*E9</f>
        <v>0</v>
      </c>
      <c r="J9" s="2" t="s">
        <v>15</v>
      </c>
      <c r="K9" s="11">
        <f>+C2</f>
        <v>0</v>
      </c>
      <c r="L9" s="11">
        <f>+C3</f>
        <v>0</v>
      </c>
      <c r="M9" s="2"/>
    </row>
    <row r="10" spans="1:13">
      <c r="A10" s="11" t="s">
        <v>6</v>
      </c>
      <c r="B10" s="14">
        <v>39783</v>
      </c>
      <c r="C10" s="6"/>
      <c r="D10" s="6"/>
      <c r="E10" s="15">
        <v>7.0000000000000007E-2</v>
      </c>
      <c r="F10" s="11">
        <f t="shared" ref="F10:F39" si="0">+D10*E10+C10*E10</f>
        <v>0</v>
      </c>
      <c r="J10" s="2" t="s">
        <v>14</v>
      </c>
      <c r="K10" s="11">
        <f>SUM(C9:C28)</f>
        <v>0</v>
      </c>
      <c r="L10" s="11">
        <f>SUM(D9:D28)</f>
        <v>0</v>
      </c>
    </row>
    <row r="11" spans="1:13">
      <c r="A11" s="11" t="s">
        <v>6</v>
      </c>
      <c r="B11" s="14">
        <v>39814</v>
      </c>
      <c r="C11" s="6"/>
      <c r="D11" s="6"/>
      <c r="E11" s="15">
        <v>7.0000000000000007E-2</v>
      </c>
      <c r="F11" s="11">
        <f t="shared" si="0"/>
        <v>0</v>
      </c>
      <c r="J11" s="2" t="s">
        <v>18</v>
      </c>
      <c r="K11" s="11">
        <f>+K10*0.07</f>
        <v>0</v>
      </c>
      <c r="L11" s="11">
        <f>+L10*0.07</f>
        <v>0</v>
      </c>
    </row>
    <row r="12" spans="1:13">
      <c r="A12" s="11" t="s">
        <v>6</v>
      </c>
      <c r="B12" s="14">
        <v>39845</v>
      </c>
      <c r="C12" s="6"/>
      <c r="D12" s="6"/>
      <c r="E12" s="15">
        <v>7.0000000000000007E-2</v>
      </c>
      <c r="F12" s="11">
        <f t="shared" si="0"/>
        <v>0</v>
      </c>
      <c r="K12" s="2"/>
      <c r="L12" s="2"/>
    </row>
    <row r="13" spans="1:13">
      <c r="A13" s="11" t="s">
        <v>6</v>
      </c>
      <c r="B13" s="14">
        <v>39873</v>
      </c>
      <c r="C13" s="6"/>
      <c r="D13" s="6"/>
      <c r="E13" s="15">
        <v>7.0000000000000007E-2</v>
      </c>
      <c r="F13" s="11">
        <f t="shared" si="0"/>
        <v>0</v>
      </c>
      <c r="J13" s="2" t="s">
        <v>33</v>
      </c>
      <c r="K13" s="12">
        <f>+C2-K10</f>
        <v>0</v>
      </c>
      <c r="L13" s="12">
        <f>+C3-L10</f>
        <v>0</v>
      </c>
    </row>
    <row r="14" spans="1:13">
      <c r="A14" s="11" t="s">
        <v>6</v>
      </c>
      <c r="B14" s="14">
        <v>39904</v>
      </c>
      <c r="C14" s="6"/>
      <c r="D14" s="6"/>
      <c r="E14" s="15">
        <v>7.0000000000000007E-2</v>
      </c>
      <c r="F14" s="11">
        <f t="shared" si="0"/>
        <v>0</v>
      </c>
      <c r="J14" s="2" t="s">
        <v>19</v>
      </c>
      <c r="K14" s="12">
        <f>+K13*0.08</f>
        <v>0</v>
      </c>
      <c r="L14" s="12">
        <f>+L13*0.08</f>
        <v>0</v>
      </c>
    </row>
    <row r="15" spans="1:13">
      <c r="A15" s="11" t="s">
        <v>6</v>
      </c>
      <c r="B15" s="14">
        <v>39934</v>
      </c>
      <c r="C15" s="6"/>
      <c r="D15" s="6"/>
      <c r="E15" s="15">
        <v>7.0000000000000007E-2</v>
      </c>
      <c r="F15" s="11">
        <f t="shared" si="0"/>
        <v>0</v>
      </c>
      <c r="J15" s="2" t="s">
        <v>34</v>
      </c>
      <c r="K15" s="12">
        <f>SUM(C29:C39)*0.08</f>
        <v>0</v>
      </c>
      <c r="L15" s="12">
        <f>SUM(D29:D39)*0.08</f>
        <v>0</v>
      </c>
    </row>
    <row r="16" spans="1:13">
      <c r="A16" s="11" t="s">
        <v>27</v>
      </c>
      <c r="B16" s="14">
        <v>39965</v>
      </c>
      <c r="C16" s="6"/>
      <c r="D16" s="6"/>
      <c r="E16" s="15">
        <v>7.0000000000000007E-2</v>
      </c>
      <c r="F16" s="11">
        <f t="shared" si="0"/>
        <v>0</v>
      </c>
      <c r="J16" s="2" t="s">
        <v>20</v>
      </c>
      <c r="K16" s="12">
        <f>+K14-K15</f>
        <v>0</v>
      </c>
      <c r="L16" s="12">
        <f>+L14-L15</f>
        <v>0</v>
      </c>
    </row>
    <row r="17" spans="1:12">
      <c r="A17" s="11" t="s">
        <v>6</v>
      </c>
      <c r="B17" s="14">
        <v>39995</v>
      </c>
      <c r="C17" s="6"/>
      <c r="D17" s="6"/>
      <c r="E17" s="15">
        <v>7.0000000000000007E-2</v>
      </c>
      <c r="F17" s="11">
        <f t="shared" si="0"/>
        <v>0</v>
      </c>
      <c r="J17" s="2" t="s">
        <v>21</v>
      </c>
      <c r="K17" s="12">
        <v>-6000</v>
      </c>
      <c r="L17" s="12">
        <v>0</v>
      </c>
    </row>
    <row r="18" spans="1:12">
      <c r="A18" s="11" t="s">
        <v>6</v>
      </c>
      <c r="B18" s="14">
        <v>40026</v>
      </c>
      <c r="C18" s="6"/>
      <c r="D18" s="6"/>
      <c r="E18" s="15">
        <v>7.0000000000000007E-2</v>
      </c>
      <c r="F18" s="11">
        <f t="shared" si="0"/>
        <v>0</v>
      </c>
      <c r="J18" s="2" t="s">
        <v>22</v>
      </c>
      <c r="K18"/>
      <c r="L18"/>
    </row>
    <row r="19" spans="1:12" ht="15.75" thickBot="1">
      <c r="A19" s="11" t="s">
        <v>6</v>
      </c>
      <c r="B19" s="14">
        <v>40057</v>
      </c>
      <c r="C19" s="6"/>
      <c r="D19" s="6"/>
      <c r="E19" s="15">
        <v>7.0000000000000007E-2</v>
      </c>
      <c r="F19" s="11">
        <f t="shared" si="0"/>
        <v>0</v>
      </c>
      <c r="J19" s="2" t="s">
        <v>23</v>
      </c>
      <c r="K19" s="13">
        <f>+K17+K16</f>
        <v>-6000</v>
      </c>
      <c r="L19" s="13">
        <f>+L17+L16</f>
        <v>0</v>
      </c>
    </row>
    <row r="20" spans="1:12" ht="19.5" thickBot="1">
      <c r="A20" s="11" t="s">
        <v>6</v>
      </c>
      <c r="B20" s="14">
        <v>40087</v>
      </c>
      <c r="C20" s="6"/>
      <c r="D20" s="6"/>
      <c r="E20" s="15">
        <v>7.0000000000000007E-2</v>
      </c>
      <c r="F20" s="11">
        <f t="shared" si="0"/>
        <v>0</v>
      </c>
      <c r="K20" s="17">
        <f>+K19+L19</f>
        <v>-6000</v>
      </c>
      <c r="L20" s="18"/>
    </row>
    <row r="21" spans="1:12">
      <c r="A21" s="11" t="s">
        <v>6</v>
      </c>
      <c r="B21" s="14">
        <v>40118</v>
      </c>
      <c r="C21" s="6"/>
      <c r="D21" s="6"/>
      <c r="E21" s="15">
        <v>7.0000000000000007E-2</v>
      </c>
      <c r="F21" s="11">
        <f t="shared" si="0"/>
        <v>0</v>
      </c>
    </row>
    <row r="22" spans="1:12">
      <c r="A22" s="11" t="s">
        <v>6</v>
      </c>
      <c r="B22" s="14">
        <v>40148</v>
      </c>
      <c r="C22" s="6"/>
      <c r="D22" s="6"/>
      <c r="E22" s="15">
        <v>7.0000000000000007E-2</v>
      </c>
      <c r="F22" s="11">
        <f t="shared" si="0"/>
        <v>0</v>
      </c>
      <c r="K22" s="10" t="s">
        <v>24</v>
      </c>
    </row>
    <row r="23" spans="1:12">
      <c r="A23" s="11" t="s">
        <v>25</v>
      </c>
      <c r="B23" s="14">
        <v>40179</v>
      </c>
      <c r="C23" s="6"/>
      <c r="D23" s="6"/>
      <c r="E23" s="15">
        <v>7.0000000000000007E-2</v>
      </c>
      <c r="F23" s="11">
        <f t="shared" si="0"/>
        <v>0</v>
      </c>
    </row>
    <row r="24" spans="1:12">
      <c r="A24" s="11" t="s">
        <v>7</v>
      </c>
      <c r="B24" s="14">
        <v>40210</v>
      </c>
      <c r="C24" s="6"/>
      <c r="D24" s="6"/>
      <c r="E24" s="15">
        <v>7.0000000000000007E-2</v>
      </c>
      <c r="F24" s="11">
        <f t="shared" si="0"/>
        <v>0</v>
      </c>
    </row>
    <row r="25" spans="1:12">
      <c r="A25" s="11" t="s">
        <v>7</v>
      </c>
      <c r="B25" s="14">
        <v>40238</v>
      </c>
      <c r="C25" s="6"/>
      <c r="D25" s="6"/>
      <c r="E25" s="15">
        <v>7.0000000000000007E-2</v>
      </c>
      <c r="F25" s="11">
        <f t="shared" si="0"/>
        <v>0</v>
      </c>
    </row>
    <row r="26" spans="1:12">
      <c r="A26" s="11" t="s">
        <v>7</v>
      </c>
      <c r="B26" s="14">
        <v>40269</v>
      </c>
      <c r="C26" s="6"/>
      <c r="D26" s="6"/>
      <c r="E26" s="15">
        <v>7.0000000000000007E-2</v>
      </c>
      <c r="F26" s="11">
        <f t="shared" si="0"/>
        <v>0</v>
      </c>
    </row>
    <row r="27" spans="1:12">
      <c r="A27" s="11" t="s">
        <v>7</v>
      </c>
      <c r="B27" s="14">
        <v>40299</v>
      </c>
      <c r="C27" s="6"/>
      <c r="D27" s="6"/>
      <c r="E27" s="15">
        <v>7.0000000000000007E-2</v>
      </c>
      <c r="F27" s="11">
        <f t="shared" si="0"/>
        <v>0</v>
      </c>
    </row>
    <row r="28" spans="1:12">
      <c r="A28" s="11" t="s">
        <v>28</v>
      </c>
      <c r="B28" s="14">
        <v>40330</v>
      </c>
      <c r="C28" s="6"/>
      <c r="D28" s="6"/>
      <c r="E28" s="15">
        <v>7.0000000000000007E-2</v>
      </c>
      <c r="F28" s="11">
        <f t="shared" si="0"/>
        <v>0</v>
      </c>
    </row>
    <row r="29" spans="1:12">
      <c r="A29" s="11" t="s">
        <v>26</v>
      </c>
      <c r="B29" s="14">
        <v>40360</v>
      </c>
      <c r="C29" s="6"/>
      <c r="D29" s="6"/>
      <c r="E29" s="15">
        <v>0.08</v>
      </c>
      <c r="F29" s="11">
        <f t="shared" si="0"/>
        <v>0</v>
      </c>
    </row>
    <row r="30" spans="1:12">
      <c r="A30" s="11" t="s">
        <v>7</v>
      </c>
      <c r="B30" s="14">
        <v>40391</v>
      </c>
      <c r="C30" s="6"/>
      <c r="D30" s="6"/>
      <c r="E30" s="15">
        <v>0.08</v>
      </c>
      <c r="F30" s="11">
        <f t="shared" si="0"/>
        <v>0</v>
      </c>
    </row>
    <row r="31" spans="1:12">
      <c r="A31" s="11" t="s">
        <v>7</v>
      </c>
      <c r="B31" s="14">
        <v>40422</v>
      </c>
      <c r="C31" s="6"/>
      <c r="D31" s="6"/>
      <c r="E31" s="15">
        <v>0.08</v>
      </c>
      <c r="F31" s="11">
        <f t="shared" si="0"/>
        <v>0</v>
      </c>
    </row>
    <row r="32" spans="1:12">
      <c r="A32" s="11" t="s">
        <v>7</v>
      </c>
      <c r="B32" s="14">
        <v>40452</v>
      </c>
      <c r="C32" s="6"/>
      <c r="D32" s="6"/>
      <c r="E32" s="15">
        <v>0.08</v>
      </c>
      <c r="F32" s="11">
        <f t="shared" si="0"/>
        <v>0</v>
      </c>
    </row>
    <row r="33" spans="1:13">
      <c r="A33" s="11" t="s">
        <v>7</v>
      </c>
      <c r="B33" s="14">
        <v>40483</v>
      </c>
      <c r="C33" s="6"/>
      <c r="D33" s="6"/>
      <c r="E33" s="15">
        <v>0.08</v>
      </c>
      <c r="F33" s="11">
        <f t="shared" si="0"/>
        <v>0</v>
      </c>
    </row>
    <row r="34" spans="1:13">
      <c r="A34" s="11" t="s">
        <v>29</v>
      </c>
      <c r="B34" s="14">
        <v>40513</v>
      </c>
      <c r="C34" s="6"/>
      <c r="D34" s="6"/>
      <c r="E34" s="15">
        <v>0.08</v>
      </c>
      <c r="F34" s="11">
        <f t="shared" si="0"/>
        <v>0</v>
      </c>
    </row>
    <row r="35" spans="1:13">
      <c r="A35" s="11" t="s">
        <v>7</v>
      </c>
      <c r="B35" s="14">
        <v>40544</v>
      </c>
      <c r="C35" s="6"/>
      <c r="D35" s="6"/>
      <c r="E35" s="15">
        <v>0.08</v>
      </c>
      <c r="F35" s="11">
        <f t="shared" si="0"/>
        <v>0</v>
      </c>
    </row>
    <row r="36" spans="1:13">
      <c r="A36" s="11" t="s">
        <v>7</v>
      </c>
      <c r="B36" s="14">
        <v>40575</v>
      </c>
      <c r="C36" s="6"/>
      <c r="D36" s="6"/>
      <c r="E36" s="15">
        <v>0.08</v>
      </c>
      <c r="F36" s="11">
        <f t="shared" si="0"/>
        <v>0</v>
      </c>
    </row>
    <row r="37" spans="1:13">
      <c r="A37" s="11" t="s">
        <v>7</v>
      </c>
      <c r="B37" s="14">
        <v>40603</v>
      </c>
      <c r="C37" s="6"/>
      <c r="D37" s="6"/>
      <c r="E37" s="15">
        <v>0.08</v>
      </c>
      <c r="F37" s="11">
        <f t="shared" si="0"/>
        <v>0</v>
      </c>
    </row>
    <row r="38" spans="1:13">
      <c r="A38" s="11" t="s">
        <v>7</v>
      </c>
      <c r="B38" s="14">
        <v>40634</v>
      </c>
      <c r="C38" s="6"/>
      <c r="D38" s="6"/>
      <c r="E38" s="15">
        <v>0.08</v>
      </c>
      <c r="F38" s="11">
        <f t="shared" si="0"/>
        <v>0</v>
      </c>
    </row>
    <row r="39" spans="1:13">
      <c r="A39" s="11" t="s">
        <v>7</v>
      </c>
      <c r="B39" s="14">
        <v>40664</v>
      </c>
      <c r="C39" s="6"/>
      <c r="D39" s="6"/>
      <c r="E39" s="15">
        <v>0.08</v>
      </c>
      <c r="F39" s="11">
        <f t="shared" si="0"/>
        <v>0</v>
      </c>
    </row>
    <row r="40" spans="1:13">
      <c r="A40" s="11" t="s">
        <v>8</v>
      </c>
      <c r="B40" s="14">
        <v>40695</v>
      </c>
      <c r="C40" s="11">
        <v>-6000</v>
      </c>
      <c r="D40" s="11">
        <v>0</v>
      </c>
      <c r="E40" s="15">
        <v>0.08</v>
      </c>
      <c r="F40" s="11">
        <f>+C40*E40+($C$2-$C$43)*0.08+(C3-D43)*E40</f>
        <v>0</v>
      </c>
    </row>
    <row r="41" spans="1:13">
      <c r="A41" s="1"/>
      <c r="K41" s="1"/>
      <c r="L41" s="1"/>
      <c r="M41" s="2"/>
    </row>
    <row r="42" spans="1:13">
      <c r="A42" s="1"/>
      <c r="M42" s="8"/>
    </row>
    <row r="43" spans="1:13">
      <c r="A43" s="1"/>
      <c r="B43" s="1"/>
      <c r="C43" s="11">
        <f>SUM(C9:C42)</f>
        <v>-6000</v>
      </c>
      <c r="D43" s="11">
        <f>SUM(D9:D42)</f>
        <v>0</v>
      </c>
      <c r="E43" s="1"/>
      <c r="F43" s="11">
        <f>SUM(F9:F42)</f>
        <v>0</v>
      </c>
      <c r="G43" s="1" t="s">
        <v>9</v>
      </c>
      <c r="H43" s="1"/>
      <c r="I43" s="1"/>
      <c r="J43" s="1"/>
    </row>
    <row r="44" spans="1:13">
      <c r="A44" s="1"/>
      <c r="F44" s="11">
        <f>+SUM(F9:F39)</f>
        <v>0</v>
      </c>
      <c r="G44" s="2" t="s">
        <v>10</v>
      </c>
      <c r="M44" s="8"/>
    </row>
    <row r="45" spans="1:13">
      <c r="A45" s="1"/>
      <c r="F45" s="11">
        <f>+F43-F44</f>
        <v>0</v>
      </c>
      <c r="G45" s="2" t="s">
        <v>11</v>
      </c>
    </row>
    <row r="46" spans="1:13">
      <c r="A46" s="1"/>
      <c r="F46" s="11">
        <v>-6000</v>
      </c>
      <c r="G46" s="2" t="s">
        <v>12</v>
      </c>
    </row>
    <row r="47" spans="1:13" ht="16.5" thickBot="1">
      <c r="A47" s="1"/>
      <c r="F47" s="7">
        <f>+F46+F45</f>
        <v>-6000</v>
      </c>
      <c r="G47" s="5" t="s">
        <v>13</v>
      </c>
    </row>
  </sheetData>
  <sheetProtection selectLockedCells="1"/>
  <mergeCells count="1">
    <mergeCell ref="K20:L2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mvelasco</dc:creator>
  <cp:lastModifiedBy>mvelasco</cp:lastModifiedBy>
  <cp:lastPrinted>2011-05-16T16:34:16Z</cp:lastPrinted>
  <dcterms:created xsi:type="dcterms:W3CDTF">2011-05-16T15:19:12Z</dcterms:created>
  <dcterms:modified xsi:type="dcterms:W3CDTF">2011-05-16T16:39:58Z</dcterms:modified>
</cp:coreProperties>
</file>