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uadro_Oferta" sheetId="2" r:id="rId1"/>
  </sheets>
  <definedNames>
    <definedName name="_xlnm.Print_Area" localSheetId="0">Cuadro_Oferta!$B$5:$L$55</definedName>
  </definedNames>
  <calcPr calcId="145621"/>
</workbook>
</file>

<file path=xl/calcChain.xml><?xml version="1.0" encoding="utf-8"?>
<calcChain xmlns="http://schemas.openxmlformats.org/spreadsheetml/2006/main">
  <c r="H19" i="2" l="1"/>
  <c r="K35" i="2" l="1"/>
  <c r="H35" i="2"/>
  <c r="E35" i="2"/>
  <c r="D42" i="2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K33" i="2"/>
  <c r="K37" i="2" l="1"/>
  <c r="K51" i="2"/>
  <c r="E34" i="2"/>
  <c r="E52" i="2" s="1"/>
  <c r="E32" i="2"/>
  <c r="E50" i="2" s="1"/>
  <c r="E30" i="2"/>
  <c r="E48" i="2" s="1"/>
  <c r="E28" i="2"/>
  <c r="E46" i="2" s="1"/>
  <c r="E26" i="2"/>
  <c r="E44" i="2" s="1"/>
  <c r="E24" i="2"/>
  <c r="E42" i="2" s="1"/>
  <c r="H24" i="2"/>
  <c r="H42" i="2" s="1"/>
  <c r="H26" i="2"/>
  <c r="H44" i="2" s="1"/>
  <c r="H28" i="2"/>
  <c r="H46" i="2" s="1"/>
  <c r="H30" i="2"/>
  <c r="H48" i="2" s="1"/>
  <c r="H32" i="2"/>
  <c r="H50" i="2" s="1"/>
  <c r="H34" i="2"/>
  <c r="H52" i="2" s="1"/>
  <c r="K24" i="2"/>
  <c r="K42" i="2" s="1"/>
  <c r="K26" i="2"/>
  <c r="K44" i="2" s="1"/>
  <c r="K28" i="2"/>
  <c r="K46" i="2" s="1"/>
  <c r="K30" i="2"/>
  <c r="K48" i="2" s="1"/>
  <c r="K32" i="2"/>
  <c r="K50" i="2" s="1"/>
  <c r="K34" i="2"/>
  <c r="K52" i="2" s="1"/>
  <c r="E23" i="2"/>
  <c r="E33" i="2"/>
  <c r="E51" i="2" s="1"/>
  <c r="E31" i="2"/>
  <c r="E49" i="2" s="1"/>
  <c r="E29" i="2"/>
  <c r="E47" i="2" s="1"/>
  <c r="E27" i="2"/>
  <c r="E45" i="2" s="1"/>
  <c r="E25" i="2"/>
  <c r="E43" i="2" s="1"/>
  <c r="H23" i="2"/>
  <c r="H25" i="2"/>
  <c r="H43" i="2" s="1"/>
  <c r="H27" i="2"/>
  <c r="H45" i="2" s="1"/>
  <c r="H29" i="2"/>
  <c r="H47" i="2" s="1"/>
  <c r="H31" i="2"/>
  <c r="H49" i="2" s="1"/>
  <c r="H33" i="2"/>
  <c r="H51" i="2" s="1"/>
  <c r="K23" i="2"/>
  <c r="K25" i="2"/>
  <c r="K43" i="2" s="1"/>
  <c r="K27" i="2"/>
  <c r="K45" i="2" s="1"/>
  <c r="K29" i="2"/>
  <c r="K47" i="2" s="1"/>
  <c r="K31" i="2"/>
  <c r="K49" i="2" s="1"/>
  <c r="K36" i="2" l="1"/>
  <c r="H41" i="2"/>
  <c r="H36" i="2"/>
  <c r="E41" i="2"/>
  <c r="E36" i="2"/>
  <c r="K41" i="2"/>
  <c r="K38" i="2" l="1"/>
  <c r="K53" i="2"/>
</calcChain>
</file>

<file path=xl/sharedStrings.xml><?xml version="1.0" encoding="utf-8"?>
<sst xmlns="http://schemas.openxmlformats.org/spreadsheetml/2006/main" count="91" uniqueCount="55">
  <si>
    <t>TOTAL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</si>
  <si>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</si>
  <si>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</si>
  <si>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</si>
  <si>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</si>
  <si>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</si>
  <si>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</si>
  <si>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</si>
  <si>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</si>
  <si>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</si>
  <si>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</si>
  <si>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</si>
  <si>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</si>
  <si>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</si>
  <si>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</si>
  <si>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</si>
  <si>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</si>
  <si>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</si>
  <si>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</si>
  <si>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</si>
  <si>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</si>
  <si>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</si>
  <si>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</si>
  <si>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</si>
  <si>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</si>
  <si>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</si>
  <si>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</si>
  <si>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</si>
  <si>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</si>
  <si>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</si>
  <si>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</si>
  <si>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</si>
  <si>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</si>
  <si>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</si>
  <si>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</si>
  <si>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</si>
  <si>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</si>
  <si>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IMPORTE DE VALORACIÓN DE OFERTA</t>
  </si>
  <si>
    <t>PAGO EN ESPECIE</t>
  </si>
  <si>
    <t>PAGO EN METÁLICO</t>
  </si>
  <si>
    <t>TASA DE DESCUENTO MENSUAL</t>
  </si>
  <si>
    <t>PAGO AÑO 1</t>
  </si>
  <si>
    <t>PAGO AÑO 2</t>
  </si>
  <si>
    <t>PAGO AÑO 3</t>
  </si>
  <si>
    <t>PAGO TOTAL</t>
  </si>
  <si>
    <t>IMPORTE
VALORACIÓN</t>
  </si>
  <si>
    <t>INSTRUCCIONES PARA CUMPLIMENTAR EL MODELO DE OFERTA ECONÓMICA (FORMATO EXCEL)</t>
  </si>
  <si>
    <t>Nota (I): Solo están habilitadas las celdas con fondo amarillo, que son en las que el posible adjudicatario incluirá sus datos.</t>
  </si>
  <si>
    <t>OFERTA TIPO (1)</t>
  </si>
  <si>
    <t>IMPORTE DE ADJUDICACIÓN (2)</t>
  </si>
  <si>
    <t>Nota (2): El adjudicatario incluirá el importe de su oferta con hasta dos números decimales para la compra de la parcela.</t>
  </si>
  <si>
    <t>CALENDARIO DE PAGOS OFERTADOS (3)</t>
  </si>
  <si>
    <t>Nota (2): El adjudicatario incluirá el porcentaje de pago aplazado mensual respetando la cláusula 16.6 del PCP y sin decimales.</t>
  </si>
  <si>
    <t>Secretaría General</t>
  </si>
  <si>
    <t>Servicio de Gestión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</si>
</sst>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-C0A]_-;\-* #,##0.00\ [$€-C0A]_-;_-* &quot;-&quot;??\ [$€-C0A]_-;_-@_-"/>
    <numFmt numFmtId="165" formatCode="_-* #,##0.000\ _€_-;\-* #,##0.000\ _€_-;_-* &quot;-&quot;??\ _€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 Condensed"/>
      <family val="2"/>
    </font>
    <font>
      <b/>
      <sz val="11"/>
      <color theme="1"/>
      <name val="Gill Sans MT Condensed"/>
      <family val="2"/>
    </font>
    <font>
      <sz val="11"/>
      <color theme="0"/>
      <name val="Gill Sans MT Condensed"/>
      <family val="2"/>
    </font>
    <font>
      <sz val="11"/>
      <name val="Gill Sans MT Condensed"/>
      <family val="2"/>
    </font>
    <font>
      <sz val="11"/>
      <color theme="0" tint="-0.249977111117893"/>
      <name val="Gill Sans MT Condensed"/>
      <family val="2"/>
    </font>
    <font>
      <b/>
      <sz val="22"/>
      <color theme="1"/>
      <name val="Gill Sans MT Condensed"/>
      <family val="2"/>
    </font>
    <font>
      <sz val="11"/>
      <color rgb="FFFFFFCC"/>
      <name val="Gill Sans MT Condensed"/>
      <family val="2"/>
    </font>
    <font>
      <b/>
      <sz val="11"/>
      <name val="Gill Sans MT Condensed"/>
      <family val="2"/>
    </font>
    <font>
      <b/>
      <sz val="14"/>
      <name val="Gill Sans MT Condensed"/>
      <family val="2"/>
    </font>
    <font>
      <b/>
      <i/>
      <sz val="11"/>
      <color theme="4" tint="-0.249977111117893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49" fontId="4" fillId="3" borderId="0" xfId="0" applyNumberFormat="1" applyFont="1" applyFill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5" fillId="3" borderId="0" xfId="0" applyFont="1" applyFill="1" applyProtection="1">
      <protection hidden="1"/>
    </xf>
    <xf numFmtId="0" fontId="9" fillId="3" borderId="0" xfId="0" applyFont="1" applyFill="1" applyAlignment="1" applyProtection="1">
      <protection hidden="1"/>
    </xf>
    <xf numFmtId="49" fontId="5" fillId="3" borderId="0" xfId="0" applyNumberFormat="1" applyFont="1" applyFill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0" xfId="0" applyNumberFormat="1" applyFont="1" applyAlignment="1" applyProtection="1">
      <protection hidden="1"/>
    </xf>
    <xf numFmtId="164" fontId="3" fillId="0" borderId="1" xfId="2" applyNumberFormat="1" applyFont="1" applyFill="1" applyBorder="1" applyAlignment="1" applyProtection="1">
      <alignment horizontal="center"/>
      <protection hidden="1"/>
    </xf>
    <xf numFmtId="166" fontId="3" fillId="0" borderId="1" xfId="2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Alignment="1" applyProtection="1">
      <protection hidden="1"/>
    </xf>
    <xf numFmtId="164" fontId="8" fillId="0" borderId="0" xfId="0" applyNumberFormat="1" applyFont="1" applyAlignment="1" applyProtection="1">
      <protection hidden="1"/>
    </xf>
    <xf numFmtId="0" fontId="2" fillId="3" borderId="0" xfId="0" applyFont="1" applyFill="1" applyBorder="1" applyProtection="1">
      <protection hidden="1"/>
    </xf>
    <xf numFmtId="49" fontId="4" fillId="0" borderId="0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Border="1" applyAlignment="1" applyProtection="1"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Protection="1">
      <protection hidden="1"/>
    </xf>
    <xf numFmtId="9" fontId="3" fillId="2" borderId="1" xfId="2" applyFont="1" applyFill="1" applyBorder="1" applyAlignment="1" applyProtection="1">
      <alignment horizontal="center"/>
      <protection hidden="1"/>
    </xf>
    <xf numFmtId="164" fontId="3" fillId="2" borderId="1" xfId="0" applyNumberFormat="1" applyFont="1" applyFill="1" applyBorder="1" applyAlignment="1" applyProtection="1">
      <alignment horizontal="center"/>
      <protection hidden="1"/>
    </xf>
    <xf numFmtId="9" fontId="3" fillId="5" borderId="1" xfId="2" applyFont="1" applyFill="1" applyBorder="1" applyAlignment="1" applyProtection="1">
      <alignment horizontal="center"/>
      <protection hidden="1"/>
    </xf>
    <xf numFmtId="164" fontId="3" fillId="5" borderId="1" xfId="2" applyNumberFormat="1" applyFont="1" applyFill="1" applyBorder="1" applyAlignment="1" applyProtection="1">
      <alignment horizontal="center"/>
      <protection hidden="1"/>
    </xf>
    <xf numFmtId="165" fontId="5" fillId="3" borderId="1" xfId="1" applyNumberFormat="1" applyFont="1" applyFill="1" applyBorder="1" applyProtection="1">
      <protection hidden="1"/>
    </xf>
    <xf numFmtId="164" fontId="3" fillId="3" borderId="1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64" fontId="3" fillId="4" borderId="1" xfId="2" applyNumberFormat="1" applyFont="1" applyFill="1" applyBorder="1" applyAlignment="1" applyProtection="1">
      <alignment horizontal="center"/>
      <protection locked="0" hidden="1"/>
    </xf>
    <xf numFmtId="9" fontId="9" fillId="4" borderId="1" xfId="2" applyFont="1" applyFill="1" applyBorder="1" applyProtection="1">
      <protection locked="0" hidden="1"/>
    </xf>
    <xf numFmtId="164" fontId="3" fillId="5" borderId="9" xfId="0" applyNumberFormat="1" applyFont="1" applyFill="1" applyBorder="1" applyAlignment="1" applyProtection="1">
      <alignment horizontal="center" vertical="center"/>
      <protection hidden="1"/>
    </xf>
    <xf numFmtId="164" fontId="3" fillId="5" borderId="10" xfId="0" applyNumberFormat="1" applyFont="1" applyFill="1" applyBorder="1" applyAlignment="1" applyProtection="1">
      <alignment horizontal="center" vertical="center"/>
      <protection hidden="1"/>
    </xf>
    <xf numFmtId="164" fontId="3" fillId="5" borderId="7" xfId="0" applyNumberFormat="1" applyFont="1" applyFill="1" applyBorder="1" applyAlignment="1" applyProtection="1">
      <alignment horizontal="center" vertical="center"/>
      <protection hidden="1"/>
    </xf>
    <xf numFmtId="164" fontId="3" fillId="5" borderId="8" xfId="0" applyNumberFormat="1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left"/>
      <protection hidden="1"/>
    </xf>
    <xf numFmtId="164" fontId="3" fillId="5" borderId="9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2" xfId="2" applyNumberFormat="1" applyFont="1" applyFill="1" applyBorder="1" applyAlignment="1" applyProtection="1">
      <alignment horizontal="center" vertical="center"/>
      <protection hidden="1"/>
    </xf>
    <xf numFmtId="9" fontId="3" fillId="5" borderId="3" xfId="2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left"/>
      <protection hidden="1"/>
    </xf>
    <xf numFmtId="164" fontId="3" fillId="3" borderId="1" xfId="0" applyNumberFormat="1" applyFont="1" applyFill="1" applyBorder="1" applyAlignment="1" applyProtection="1">
      <alignment horizontal="left"/>
      <protection hidden="1"/>
    </xf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4" xfId="0" applyNumberFormat="1" applyFont="1" applyFill="1" applyBorder="1" applyAlignment="1" applyProtection="1">
      <alignment horizontal="center"/>
      <protection hidden="1"/>
    </xf>
    <xf numFmtId="164" fontId="3" fillId="2" borderId="5" xfId="0" applyNumberFormat="1" applyFont="1" applyFill="1" applyBorder="1" applyAlignment="1" applyProtection="1">
      <alignment horizontal="center"/>
      <protection hidden="1"/>
    </xf>
    <xf numFmtId="164" fontId="3" fillId="2" borderId="6" xfId="0" applyNumberFormat="1" applyFont="1" applyFill="1" applyBorder="1" applyAlignment="1" applyProtection="1">
      <alignment horizont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3" fillId="2" borderId="10" xfId="0" applyNumberFormat="1" applyFont="1" applyFill="1" applyBorder="1" applyAlignment="1" applyProtection="1">
      <alignment horizontal="center" vertical="center"/>
      <protection hidden="1"/>
    </xf>
    <xf numFmtId="164" fontId="3" fillId="2" borderId="7" xfId="0" applyNumberFormat="1" applyFont="1" applyFill="1" applyBorder="1" applyAlignment="1" applyProtection="1">
      <alignment horizontal="center" vertical="center"/>
      <protection hidden="1"/>
    </xf>
    <xf numFmtId="164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</xdr:row>
      <xdr:rowOff>161925</xdr:rowOff>
    </xdr:from>
    <xdr:to>
      <xdr:col>10</xdr:col>
      <xdr:colOff>790575</xdr:colOff>
      <xdr:row>8</xdr:row>
      <xdr:rowOff>0</xdr:rowOff>
    </xdr:to>
    <xdr:pic>
      <xdr:nvPicPr>
        <xdr:cNvPr id="2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62025"/>
          <a:ext cx="12192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view="pageBreakPreview" zoomScaleNormal="100" zoomScaleSheetLayoutView="100" workbookViewId="0">
      <selection activeCell="Q16" sqref="Q16"/>
    </sheetView>
  </sheetViews>
  <sheetFormatPr baseColWidth="10" defaultColWidth="9.140625" defaultRowHeight="15.75" x14ac:dyDescent="0.3"/>
  <cols>
    <col min="1" max="1" width="3.42578125" style="6" customWidth="1"/>
    <col min="2" max="2" width="3.5703125" style="6" customWidth="1"/>
    <col min="3" max="3" width="7.5703125" style="31" bestFit="1" customWidth="1"/>
    <col min="4" max="4" width="6.85546875" style="6" customWidth="1"/>
    <col min="5" max="5" width="14.42578125" style="6" bestFit="1" customWidth="1"/>
    <col min="6" max="6" width="7.5703125" style="31" bestFit="1" customWidth="1"/>
    <col min="7" max="7" width="6.85546875" style="6" customWidth="1"/>
    <col min="8" max="8" width="14.42578125" style="6" customWidth="1"/>
    <col min="9" max="9" width="7.5703125" style="31" bestFit="1" customWidth="1"/>
    <col min="10" max="10" width="6.85546875" style="6" customWidth="1"/>
    <col min="11" max="11" width="14.42578125" style="6" bestFit="1" customWidth="1"/>
    <col min="12" max="12" width="3.5703125" style="4" customWidth="1"/>
    <col min="13" max="13" width="8.140625" style="4" customWidth="1"/>
    <col min="14" max="14" width="10.28515625" style="5" bestFit="1" customWidth="1"/>
    <col min="15" max="15" width="14.28515625" style="5" bestFit="1" customWidth="1"/>
    <col min="16" max="16" width="3.140625" style="6" bestFit="1" customWidth="1"/>
    <col min="17" max="17" width="9.140625" style="6"/>
    <col min="18" max="18" width="9.28515625" style="6" bestFit="1" customWidth="1"/>
    <col min="19" max="19" width="11.28515625" style="6" bestFit="1" customWidth="1"/>
    <col min="20" max="20" width="5.5703125" style="6" bestFit="1" customWidth="1"/>
    <col min="21" max="21" width="10.140625" style="6" bestFit="1" customWidth="1"/>
    <col min="22" max="22" width="5.5703125" style="6" bestFit="1" customWidth="1"/>
    <col min="23" max="23" width="11.28515625" style="6" bestFit="1" customWidth="1"/>
    <col min="24" max="16384" width="9.140625" style="6"/>
  </cols>
  <sheetData>
    <row r="1" spans="1:15" x14ac:dyDescent="0.3">
      <c r="A1" s="1"/>
      <c r="B1" s="1"/>
      <c r="C1" s="2"/>
      <c r="D1" s="1"/>
      <c r="E1" s="1"/>
      <c r="F1" s="2"/>
      <c r="G1" s="1"/>
      <c r="H1" s="1"/>
      <c r="I1" s="2"/>
      <c r="J1" s="1"/>
      <c r="K1" s="1"/>
      <c r="L1" s="3"/>
    </row>
    <row r="2" spans="1:15" x14ac:dyDescent="0.3">
      <c r="A2" s="1"/>
      <c r="B2" s="1"/>
      <c r="C2" s="2"/>
      <c r="D2" s="1"/>
      <c r="E2" s="1"/>
      <c r="F2" s="2"/>
      <c r="G2" s="1"/>
      <c r="H2" s="1"/>
      <c r="I2" s="2"/>
      <c r="J2" s="1"/>
      <c r="K2" s="1"/>
      <c r="L2" s="3"/>
    </row>
    <row r="3" spans="1:15" x14ac:dyDescent="0.3">
      <c r="A3" s="1"/>
      <c r="B3" s="1"/>
      <c r="C3" s="2"/>
      <c r="D3" s="1"/>
      <c r="E3" s="1"/>
      <c r="F3" s="2"/>
      <c r="G3" s="1"/>
      <c r="H3" s="1"/>
      <c r="I3" s="2"/>
      <c r="J3" s="1"/>
      <c r="K3" s="1"/>
      <c r="L3" s="3"/>
    </row>
    <row r="4" spans="1:15" x14ac:dyDescent="0.3">
      <c r="A4" s="1"/>
      <c r="B4" s="1"/>
      <c r="C4" s="2"/>
      <c r="D4" s="1"/>
      <c r="E4" s="1"/>
      <c r="F4" s="2"/>
      <c r="G4" s="1"/>
      <c r="H4" s="1"/>
      <c r="I4" s="2"/>
      <c r="J4" s="1"/>
      <c r="K4" s="1"/>
      <c r="L4" s="3"/>
    </row>
    <row r="5" spans="1:15" x14ac:dyDescent="0.3">
      <c r="A5" s="1"/>
      <c r="B5" s="1"/>
      <c r="C5" s="2"/>
      <c r="D5" s="1"/>
      <c r="E5" s="1"/>
      <c r="F5" s="2"/>
      <c r="G5" s="1"/>
      <c r="H5" s="1"/>
      <c r="I5" s="2"/>
      <c r="J5" s="1"/>
      <c r="K5" s="1"/>
      <c r="L5" s="3"/>
    </row>
    <row r="6" spans="1:15" x14ac:dyDescent="0.3">
      <c r="A6" s="1"/>
      <c r="B6" s="1"/>
      <c r="C6" s="38" t="s">
        <v>53</v>
      </c>
      <c r="D6" s="38"/>
      <c r="E6" s="38"/>
      <c r="F6" s="38"/>
      <c r="G6" s="1"/>
      <c r="H6" s="1"/>
      <c r="I6" s="2"/>
      <c r="J6" s="1"/>
      <c r="K6" s="1"/>
      <c r="L6" s="3"/>
    </row>
    <row r="7" spans="1:15" x14ac:dyDescent="0.3">
      <c r="A7" s="1"/>
      <c r="B7" s="1"/>
      <c r="C7" s="38" t="s">
        <v>54</v>
      </c>
      <c r="D7" s="38"/>
      <c r="E7" s="38"/>
      <c r="F7" s="38"/>
      <c r="G7" s="1"/>
      <c r="H7" s="1"/>
      <c r="I7" s="2"/>
      <c r="J7" s="1"/>
      <c r="K7" s="1"/>
      <c r="L7" s="3"/>
    </row>
    <row r="8" spans="1:15" x14ac:dyDescent="0.3">
      <c r="A8" s="1"/>
      <c r="B8" s="1"/>
      <c r="C8" s="6"/>
      <c r="D8" s="1"/>
      <c r="E8" s="1"/>
      <c r="F8" s="2"/>
      <c r="G8" s="1"/>
      <c r="H8" s="1"/>
      <c r="I8" s="2"/>
      <c r="J8" s="1"/>
      <c r="K8" s="1"/>
      <c r="L8" s="3"/>
    </row>
    <row r="9" spans="1:15" s="11" customForma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10"/>
      <c r="N9" s="5"/>
      <c r="O9" s="5"/>
    </row>
    <row r="10" spans="1:15" s="11" customFormat="1" ht="20.25" x14ac:dyDescent="0.4">
      <c r="A10" s="7"/>
      <c r="B10" s="8"/>
      <c r="C10" s="42" t="s">
        <v>46</v>
      </c>
      <c r="D10" s="42"/>
      <c r="E10" s="42"/>
      <c r="F10" s="42"/>
      <c r="G10" s="42"/>
      <c r="H10" s="42"/>
      <c r="I10" s="42"/>
      <c r="J10" s="42"/>
      <c r="K10" s="42"/>
      <c r="L10" s="9"/>
      <c r="M10" s="10"/>
      <c r="N10" s="5"/>
      <c r="O10" s="5"/>
    </row>
    <row r="11" spans="1:15" s="11" customForma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10"/>
      <c r="N11" s="5"/>
      <c r="O11" s="5"/>
    </row>
    <row r="12" spans="1:15" s="11" customFormat="1" x14ac:dyDescent="0.3">
      <c r="A12" s="7"/>
      <c r="B12" s="8"/>
      <c r="C12" s="43" t="s">
        <v>47</v>
      </c>
      <c r="D12" s="43"/>
      <c r="E12" s="43"/>
      <c r="F12" s="43"/>
      <c r="G12" s="43"/>
      <c r="H12" s="43"/>
      <c r="I12" s="43"/>
      <c r="J12" s="43"/>
      <c r="K12" s="43"/>
      <c r="L12" s="9"/>
      <c r="M12" s="10"/>
      <c r="N12" s="5"/>
      <c r="O12" s="5"/>
    </row>
    <row r="13" spans="1:15" s="11" customFormat="1" x14ac:dyDescent="0.3">
      <c r="A13" s="7"/>
      <c r="B13" s="8"/>
      <c r="C13" s="43" t="s">
        <v>50</v>
      </c>
      <c r="D13" s="43"/>
      <c r="E13" s="43"/>
      <c r="F13" s="43"/>
      <c r="G13" s="43"/>
      <c r="H13" s="43"/>
      <c r="I13" s="43"/>
      <c r="J13" s="43"/>
      <c r="K13" s="43"/>
      <c r="L13" s="9"/>
      <c r="M13" s="10"/>
      <c r="N13" s="5"/>
      <c r="O13" s="5"/>
    </row>
    <row r="14" spans="1:15" s="11" customFormat="1" x14ac:dyDescent="0.3">
      <c r="A14" s="7"/>
      <c r="B14" s="8"/>
      <c r="C14" s="43" t="s">
        <v>52</v>
      </c>
      <c r="D14" s="43"/>
      <c r="E14" s="43"/>
      <c r="F14" s="43"/>
      <c r="G14" s="43"/>
      <c r="H14" s="43"/>
      <c r="I14" s="43"/>
      <c r="J14" s="43"/>
      <c r="K14" s="43"/>
      <c r="L14" s="9"/>
      <c r="M14" s="10"/>
      <c r="N14" s="5"/>
      <c r="O14" s="5"/>
    </row>
    <row r="15" spans="1:15" s="11" customFormat="1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10"/>
      <c r="N15" s="5"/>
      <c r="O15" s="5"/>
    </row>
    <row r="16" spans="1:15" ht="31.5" customHeight="1" x14ac:dyDescent="0.3">
      <c r="A16" s="1"/>
      <c r="B16" s="1"/>
      <c r="C16" s="45" t="s">
        <v>48</v>
      </c>
      <c r="D16" s="45"/>
      <c r="E16" s="45"/>
      <c r="F16" s="45"/>
      <c r="G16" s="45"/>
      <c r="H16" s="12" t="s">
        <v>0</v>
      </c>
      <c r="I16" s="3"/>
      <c r="J16" s="3"/>
      <c r="K16" s="3"/>
      <c r="L16" s="3"/>
    </row>
    <row r="17" spans="1:15" x14ac:dyDescent="0.3">
      <c r="A17" s="1"/>
      <c r="B17" s="1"/>
      <c r="C17" s="44" t="s">
        <v>49</v>
      </c>
      <c r="D17" s="44"/>
      <c r="E17" s="44"/>
      <c r="F17" s="44"/>
      <c r="G17" s="44"/>
      <c r="H17" s="32">
        <v>81800000</v>
      </c>
      <c r="I17" s="3"/>
      <c r="J17" s="3"/>
      <c r="K17" s="3"/>
      <c r="L17" s="3"/>
      <c r="N17" s="13"/>
      <c r="O17" s="13"/>
    </row>
    <row r="18" spans="1:15" x14ac:dyDescent="0.3">
      <c r="A18" s="1"/>
      <c r="B18" s="1"/>
      <c r="C18" s="44" t="s">
        <v>38</v>
      </c>
      <c r="D18" s="44"/>
      <c r="E18" s="44"/>
      <c r="F18" s="44"/>
      <c r="G18" s="44"/>
      <c r="H18" s="14">
        <v>30709997.620000001</v>
      </c>
      <c r="I18" s="3"/>
      <c r="J18" s="3"/>
      <c r="K18" s="3"/>
      <c r="L18" s="3"/>
      <c r="N18" s="13"/>
      <c r="O18" s="13"/>
    </row>
    <row r="19" spans="1:15" x14ac:dyDescent="0.3">
      <c r="A19" s="1"/>
      <c r="B19" s="1"/>
      <c r="C19" s="44" t="s">
        <v>39</v>
      </c>
      <c r="D19" s="44"/>
      <c r="E19" s="44"/>
      <c r="F19" s="44"/>
      <c r="G19" s="44"/>
      <c r="H19" s="14">
        <f>H17-H18</f>
        <v>51090002.379999995</v>
      </c>
      <c r="I19" s="3"/>
      <c r="J19" s="3"/>
      <c r="K19" s="3"/>
      <c r="L19" s="3"/>
      <c r="N19" s="13"/>
      <c r="O19" s="13"/>
    </row>
    <row r="20" spans="1:15" x14ac:dyDescent="0.3">
      <c r="A20" s="1"/>
      <c r="B20" s="1"/>
      <c r="C20" s="44" t="s">
        <v>40</v>
      </c>
      <c r="D20" s="44"/>
      <c r="E20" s="44"/>
      <c r="F20" s="44"/>
      <c r="G20" s="44"/>
      <c r="H20" s="15">
        <v>4.8678000000000003E-3</v>
      </c>
      <c r="I20" s="3"/>
      <c r="J20" s="3"/>
      <c r="K20" s="3"/>
      <c r="L20" s="1"/>
      <c r="N20" s="13"/>
      <c r="O20" s="13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3"/>
      <c r="K21" s="3"/>
      <c r="L21" s="1"/>
      <c r="N21" s="13"/>
      <c r="O21" s="13"/>
    </row>
    <row r="22" spans="1:15" x14ac:dyDescent="0.3">
      <c r="A22" s="1"/>
      <c r="B22" s="1"/>
      <c r="C22" s="46" t="s">
        <v>51</v>
      </c>
      <c r="D22" s="47"/>
      <c r="E22" s="47"/>
      <c r="F22" s="47"/>
      <c r="G22" s="47"/>
      <c r="H22" s="47"/>
      <c r="I22" s="47"/>
      <c r="J22" s="47"/>
      <c r="K22" s="48"/>
      <c r="L22" s="1"/>
      <c r="N22" s="13"/>
      <c r="O22" s="13"/>
    </row>
    <row r="23" spans="1:15" x14ac:dyDescent="0.3">
      <c r="A23" s="1"/>
      <c r="B23" s="1"/>
      <c r="C23" s="16" t="s">
        <v>1</v>
      </c>
      <c r="D23" s="33">
        <v>0</v>
      </c>
      <c r="E23" s="17">
        <f t="shared" ref="E23:E34" si="0">D23*$H$19</f>
        <v>0</v>
      </c>
      <c r="F23" s="16" t="s">
        <v>13</v>
      </c>
      <c r="G23" s="33">
        <v>0</v>
      </c>
      <c r="H23" s="17">
        <f t="shared" ref="H23:H34" si="1">G23*$H$19</f>
        <v>0</v>
      </c>
      <c r="I23" s="16" t="s">
        <v>25</v>
      </c>
      <c r="J23" s="33">
        <v>0</v>
      </c>
      <c r="K23" s="17">
        <f t="shared" ref="K23:K34" si="2">J23*$H$19</f>
        <v>0</v>
      </c>
      <c r="L23" s="1"/>
      <c r="N23" s="13"/>
      <c r="O23" s="13"/>
    </row>
    <row r="24" spans="1:15" x14ac:dyDescent="0.3">
      <c r="A24" s="1"/>
      <c r="B24" s="1"/>
      <c r="C24" s="16" t="s">
        <v>2</v>
      </c>
      <c r="D24" s="33">
        <v>0</v>
      </c>
      <c r="E24" s="17">
        <f t="shared" si="0"/>
        <v>0</v>
      </c>
      <c r="F24" s="16" t="s">
        <v>14</v>
      </c>
      <c r="G24" s="33">
        <v>0</v>
      </c>
      <c r="H24" s="17">
        <f t="shared" si="1"/>
        <v>0</v>
      </c>
      <c r="I24" s="16" t="s">
        <v>26</v>
      </c>
      <c r="J24" s="33">
        <v>0</v>
      </c>
      <c r="K24" s="17">
        <f t="shared" si="2"/>
        <v>0</v>
      </c>
      <c r="L24" s="1"/>
      <c r="N24" s="18"/>
      <c r="O24" s="19"/>
    </row>
    <row r="25" spans="1:15" s="23" customFormat="1" x14ac:dyDescent="0.3">
      <c r="A25" s="20"/>
      <c r="B25" s="20"/>
      <c r="C25" s="16" t="s">
        <v>3</v>
      </c>
      <c r="D25" s="33">
        <v>0</v>
      </c>
      <c r="E25" s="17">
        <f t="shared" si="0"/>
        <v>0</v>
      </c>
      <c r="F25" s="16" t="s">
        <v>15</v>
      </c>
      <c r="G25" s="33">
        <v>0</v>
      </c>
      <c r="H25" s="17">
        <f t="shared" si="1"/>
        <v>0</v>
      </c>
      <c r="I25" s="16" t="s">
        <v>27</v>
      </c>
      <c r="J25" s="33">
        <v>0</v>
      </c>
      <c r="K25" s="17">
        <f t="shared" si="2"/>
        <v>0</v>
      </c>
      <c r="L25" s="1"/>
      <c r="M25" s="21"/>
      <c r="N25" s="18"/>
      <c r="O25" s="22"/>
    </row>
    <row r="26" spans="1:15" x14ac:dyDescent="0.3">
      <c r="A26" s="1"/>
      <c r="B26" s="1"/>
      <c r="C26" s="16" t="s">
        <v>4</v>
      </c>
      <c r="D26" s="33">
        <v>0</v>
      </c>
      <c r="E26" s="17">
        <f t="shared" si="0"/>
        <v>0</v>
      </c>
      <c r="F26" s="16" t="s">
        <v>16</v>
      </c>
      <c r="G26" s="33">
        <v>0</v>
      </c>
      <c r="H26" s="17">
        <f t="shared" si="1"/>
        <v>0</v>
      </c>
      <c r="I26" s="16" t="s">
        <v>28</v>
      </c>
      <c r="J26" s="33">
        <v>0</v>
      </c>
      <c r="K26" s="17">
        <f t="shared" si="2"/>
        <v>0</v>
      </c>
      <c r="L26" s="1"/>
      <c r="O26" s="24"/>
    </row>
    <row r="27" spans="1:15" x14ac:dyDescent="0.3">
      <c r="A27" s="1"/>
      <c r="B27" s="1"/>
      <c r="C27" s="16" t="s">
        <v>5</v>
      </c>
      <c r="D27" s="33">
        <v>0</v>
      </c>
      <c r="E27" s="17">
        <f t="shared" si="0"/>
        <v>0</v>
      </c>
      <c r="F27" s="16" t="s">
        <v>17</v>
      </c>
      <c r="G27" s="33">
        <v>0</v>
      </c>
      <c r="H27" s="17">
        <f t="shared" si="1"/>
        <v>0</v>
      </c>
      <c r="I27" s="16" t="s">
        <v>29</v>
      </c>
      <c r="J27" s="33">
        <v>0</v>
      </c>
      <c r="K27" s="17">
        <f t="shared" si="2"/>
        <v>0</v>
      </c>
      <c r="L27" s="1"/>
    </row>
    <row r="28" spans="1:15" x14ac:dyDescent="0.3">
      <c r="A28" s="1"/>
      <c r="B28" s="1"/>
      <c r="C28" s="16" t="s">
        <v>6</v>
      </c>
      <c r="D28" s="33">
        <v>0</v>
      </c>
      <c r="E28" s="17">
        <f t="shared" si="0"/>
        <v>0</v>
      </c>
      <c r="F28" s="16" t="s">
        <v>18</v>
      </c>
      <c r="G28" s="33">
        <v>0</v>
      </c>
      <c r="H28" s="17">
        <f t="shared" si="1"/>
        <v>0</v>
      </c>
      <c r="I28" s="16" t="s">
        <v>30</v>
      </c>
      <c r="J28" s="33">
        <v>0</v>
      </c>
      <c r="K28" s="17">
        <f t="shared" si="2"/>
        <v>0</v>
      </c>
      <c r="L28" s="1"/>
    </row>
    <row r="29" spans="1:15" x14ac:dyDescent="0.3">
      <c r="A29" s="1"/>
      <c r="B29" s="1"/>
      <c r="C29" s="16" t="s">
        <v>7</v>
      </c>
      <c r="D29" s="33">
        <v>0</v>
      </c>
      <c r="E29" s="17">
        <f t="shared" si="0"/>
        <v>0</v>
      </c>
      <c r="F29" s="16" t="s">
        <v>19</v>
      </c>
      <c r="G29" s="33">
        <v>0</v>
      </c>
      <c r="H29" s="17">
        <f t="shared" si="1"/>
        <v>0</v>
      </c>
      <c r="I29" s="16" t="s">
        <v>31</v>
      </c>
      <c r="J29" s="33">
        <v>0</v>
      </c>
      <c r="K29" s="17">
        <f t="shared" si="2"/>
        <v>0</v>
      </c>
      <c r="L29" s="1"/>
    </row>
    <row r="30" spans="1:15" x14ac:dyDescent="0.3">
      <c r="A30" s="1"/>
      <c r="B30" s="1"/>
      <c r="C30" s="16" t="s">
        <v>8</v>
      </c>
      <c r="D30" s="33">
        <v>0</v>
      </c>
      <c r="E30" s="17">
        <f t="shared" si="0"/>
        <v>0</v>
      </c>
      <c r="F30" s="16" t="s">
        <v>20</v>
      </c>
      <c r="G30" s="33">
        <v>0</v>
      </c>
      <c r="H30" s="17">
        <f t="shared" si="1"/>
        <v>0</v>
      </c>
      <c r="I30" s="16" t="s">
        <v>32</v>
      </c>
      <c r="J30" s="33">
        <v>0</v>
      </c>
      <c r="K30" s="17">
        <f t="shared" si="2"/>
        <v>0</v>
      </c>
      <c r="L30" s="1"/>
    </row>
    <row r="31" spans="1:15" x14ac:dyDescent="0.3">
      <c r="A31" s="1"/>
      <c r="B31" s="1"/>
      <c r="C31" s="16" t="s">
        <v>9</v>
      </c>
      <c r="D31" s="33">
        <v>0</v>
      </c>
      <c r="E31" s="17">
        <f t="shared" si="0"/>
        <v>0</v>
      </c>
      <c r="F31" s="16" t="s">
        <v>21</v>
      </c>
      <c r="G31" s="33">
        <v>0</v>
      </c>
      <c r="H31" s="17">
        <f t="shared" si="1"/>
        <v>0</v>
      </c>
      <c r="I31" s="16" t="s">
        <v>33</v>
      </c>
      <c r="J31" s="33">
        <v>0</v>
      </c>
      <c r="K31" s="17">
        <f t="shared" si="2"/>
        <v>0</v>
      </c>
      <c r="L31" s="1"/>
    </row>
    <row r="32" spans="1:15" x14ac:dyDescent="0.3">
      <c r="A32" s="1"/>
      <c r="B32" s="1"/>
      <c r="C32" s="16" t="s">
        <v>10</v>
      </c>
      <c r="D32" s="33">
        <v>0</v>
      </c>
      <c r="E32" s="17">
        <f t="shared" si="0"/>
        <v>0</v>
      </c>
      <c r="F32" s="16" t="s">
        <v>22</v>
      </c>
      <c r="G32" s="33">
        <v>0</v>
      </c>
      <c r="H32" s="17">
        <f t="shared" si="1"/>
        <v>0</v>
      </c>
      <c r="I32" s="16" t="s">
        <v>34</v>
      </c>
      <c r="J32" s="33">
        <v>0</v>
      </c>
      <c r="K32" s="17">
        <f t="shared" si="2"/>
        <v>0</v>
      </c>
      <c r="L32" s="1"/>
    </row>
    <row r="33" spans="1:12" x14ac:dyDescent="0.3">
      <c r="A33" s="1"/>
      <c r="B33" s="1"/>
      <c r="C33" s="16" t="s">
        <v>11</v>
      </c>
      <c r="D33" s="33">
        <v>0</v>
      </c>
      <c r="E33" s="17">
        <f t="shared" si="0"/>
        <v>0</v>
      </c>
      <c r="F33" s="16" t="s">
        <v>23</v>
      </c>
      <c r="G33" s="33">
        <v>0</v>
      </c>
      <c r="H33" s="17">
        <f t="shared" si="1"/>
        <v>0</v>
      </c>
      <c r="I33" s="16" t="s">
        <v>35</v>
      </c>
      <c r="J33" s="33">
        <v>0</v>
      </c>
      <c r="K33" s="17">
        <f t="shared" si="2"/>
        <v>0</v>
      </c>
      <c r="L33" s="1"/>
    </row>
    <row r="34" spans="1:12" x14ac:dyDescent="0.3">
      <c r="A34" s="1"/>
      <c r="B34" s="1"/>
      <c r="C34" s="16" t="s">
        <v>12</v>
      </c>
      <c r="D34" s="33">
        <v>0</v>
      </c>
      <c r="E34" s="17">
        <f t="shared" si="0"/>
        <v>0</v>
      </c>
      <c r="F34" s="16" t="s">
        <v>24</v>
      </c>
      <c r="G34" s="33">
        <v>0</v>
      </c>
      <c r="H34" s="17">
        <f t="shared" si="1"/>
        <v>0</v>
      </c>
      <c r="I34" s="16" t="s">
        <v>36</v>
      </c>
      <c r="J34" s="33">
        <v>0</v>
      </c>
      <c r="K34" s="17">
        <f t="shared" si="2"/>
        <v>0</v>
      </c>
      <c r="L34" s="1"/>
    </row>
    <row r="35" spans="1:12" x14ac:dyDescent="0.3">
      <c r="A35" s="1"/>
      <c r="B35" s="1"/>
      <c r="C35" s="49" t="s">
        <v>41</v>
      </c>
      <c r="D35" s="50"/>
      <c r="E35" s="25">
        <f>SUM(D23:D34)</f>
        <v>0</v>
      </c>
      <c r="F35" s="49" t="s">
        <v>42</v>
      </c>
      <c r="G35" s="50"/>
      <c r="H35" s="25">
        <f>SUM(G23:G34)</f>
        <v>0</v>
      </c>
      <c r="I35" s="49" t="s">
        <v>43</v>
      </c>
      <c r="J35" s="50"/>
      <c r="K35" s="25">
        <f>SUM(J23:J34)</f>
        <v>0</v>
      </c>
      <c r="L35" s="1"/>
    </row>
    <row r="36" spans="1:12" x14ac:dyDescent="0.3">
      <c r="A36" s="1"/>
      <c r="B36" s="1"/>
      <c r="C36" s="51"/>
      <c r="D36" s="52"/>
      <c r="E36" s="26">
        <f>SUM(E23:E34)</f>
        <v>0</v>
      </c>
      <c r="F36" s="51"/>
      <c r="G36" s="52"/>
      <c r="H36" s="26">
        <f>SUM(H23:H34)</f>
        <v>0</v>
      </c>
      <c r="I36" s="51"/>
      <c r="J36" s="52"/>
      <c r="K36" s="26">
        <f>SUM(K23:K34)</f>
        <v>0</v>
      </c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34" t="s">
        <v>44</v>
      </c>
      <c r="J37" s="35"/>
      <c r="K37" s="27">
        <f>E35+H35+K35</f>
        <v>0</v>
      </c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36"/>
      <c r="J38" s="37"/>
      <c r="K38" s="28">
        <f>E36+H36+K36</f>
        <v>0</v>
      </c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46" t="s">
        <v>37</v>
      </c>
      <c r="D40" s="47"/>
      <c r="E40" s="47"/>
      <c r="F40" s="47"/>
      <c r="G40" s="47"/>
      <c r="H40" s="47"/>
      <c r="I40" s="47"/>
      <c r="J40" s="47"/>
      <c r="K40" s="48"/>
      <c r="L40" s="1"/>
    </row>
    <row r="41" spans="1:12" x14ac:dyDescent="0.3">
      <c r="A41" s="1"/>
      <c r="B41" s="1"/>
      <c r="C41" s="16" t="s">
        <v>1</v>
      </c>
      <c r="D41" s="29">
        <v>1</v>
      </c>
      <c r="E41" s="30">
        <f t="shared" ref="E41:E52" si="3">E23*D41</f>
        <v>0</v>
      </c>
      <c r="F41" s="16" t="s">
        <v>13</v>
      </c>
      <c r="G41" s="29">
        <f>D52/(1+$H$20)</f>
        <v>0.94339341630941287</v>
      </c>
      <c r="H41" s="30">
        <f t="shared" ref="H41:H52" si="4">H23*G41</f>
        <v>0</v>
      </c>
      <c r="I41" s="16" t="s">
        <v>25</v>
      </c>
      <c r="J41" s="29">
        <f>G52/(1+$H$20)</f>
        <v>0.88999113793594531</v>
      </c>
      <c r="K41" s="30">
        <f t="shared" ref="K41:K52" si="5">K23*J41</f>
        <v>0</v>
      </c>
      <c r="L41" s="1"/>
    </row>
    <row r="42" spans="1:12" x14ac:dyDescent="0.3">
      <c r="A42" s="1"/>
      <c r="B42" s="1"/>
      <c r="C42" s="16" t="s">
        <v>2</v>
      </c>
      <c r="D42" s="29">
        <f t="shared" ref="D42:D52" si="6">D41/(1+$H$20)</f>
        <v>0.99515578069075361</v>
      </c>
      <c r="E42" s="30">
        <f t="shared" si="3"/>
        <v>0</v>
      </c>
      <c r="F42" s="16" t="s">
        <v>14</v>
      </c>
      <c r="G42" s="29">
        <f t="shared" ref="G42:G52" si="7">G41/(1+$H$20)</f>
        <v>0.93882341170591088</v>
      </c>
      <c r="H42" s="30">
        <f t="shared" si="4"/>
        <v>0</v>
      </c>
      <c r="I42" s="16" t="s">
        <v>26</v>
      </c>
      <c r="J42" s="29">
        <f t="shared" ref="J42:J52" si="8">J41/(1+$H$20)</f>
        <v>0.88567982568049786</v>
      </c>
      <c r="K42" s="30">
        <f t="shared" si="5"/>
        <v>0</v>
      </c>
      <c r="L42" s="1"/>
    </row>
    <row r="43" spans="1:12" x14ac:dyDescent="0.3">
      <c r="A43" s="1"/>
      <c r="B43" s="1"/>
      <c r="C43" s="16" t="s">
        <v>3</v>
      </c>
      <c r="D43" s="29">
        <f t="shared" si="6"/>
        <v>0.99033502784222327</v>
      </c>
      <c r="E43" s="30">
        <f t="shared" si="3"/>
        <v>0</v>
      </c>
      <c r="F43" s="16" t="s">
        <v>15</v>
      </c>
      <c r="G43" s="29">
        <f t="shared" si="7"/>
        <v>0.93427554520695255</v>
      </c>
      <c r="H43" s="30">
        <f t="shared" si="4"/>
        <v>0</v>
      </c>
      <c r="I43" s="16" t="s">
        <v>27</v>
      </c>
      <c r="J43" s="29">
        <f t="shared" si="8"/>
        <v>0.88138939836712638</v>
      </c>
      <c r="K43" s="30">
        <f t="shared" si="5"/>
        <v>0</v>
      </c>
      <c r="L43" s="1"/>
    </row>
    <row r="44" spans="1:12" x14ac:dyDescent="0.3">
      <c r="A44" s="1"/>
      <c r="B44" s="1"/>
      <c r="C44" s="16" t="s">
        <v>4</v>
      </c>
      <c r="D44" s="29">
        <f t="shared" si="6"/>
        <v>0.98553762777772691</v>
      </c>
      <c r="E44" s="30">
        <f t="shared" si="3"/>
        <v>0</v>
      </c>
      <c r="F44" s="16" t="s">
        <v>16</v>
      </c>
      <c r="G44" s="29">
        <f t="shared" si="7"/>
        <v>0.92974970957070435</v>
      </c>
      <c r="H44" s="30">
        <f t="shared" si="4"/>
        <v>0</v>
      </c>
      <c r="I44" s="16" t="s">
        <v>28</v>
      </c>
      <c r="J44" s="29">
        <f t="shared" si="8"/>
        <v>0.87711975482459126</v>
      </c>
      <c r="K44" s="30">
        <f t="shared" si="5"/>
        <v>0</v>
      </c>
      <c r="L44" s="1"/>
    </row>
    <row r="45" spans="1:12" x14ac:dyDescent="0.3">
      <c r="A45" s="1"/>
      <c r="B45" s="1"/>
      <c r="C45" s="16" t="s">
        <v>5</v>
      </c>
      <c r="D45" s="29">
        <f t="shared" si="6"/>
        <v>0.98076346737125708</v>
      </c>
      <c r="E45" s="30">
        <f t="shared" si="3"/>
        <v>0</v>
      </c>
      <c r="F45" s="16" t="s">
        <v>17</v>
      </c>
      <c r="G45" s="29">
        <f t="shared" si="7"/>
        <v>0.92524579807483565</v>
      </c>
      <c r="H45" s="30">
        <f t="shared" si="4"/>
        <v>0</v>
      </c>
      <c r="I45" s="16" t="s">
        <v>29</v>
      </c>
      <c r="J45" s="29">
        <f t="shared" si="8"/>
        <v>0.87287079437174853</v>
      </c>
      <c r="K45" s="30">
        <f t="shared" si="5"/>
        <v>0</v>
      </c>
      <c r="L45" s="1"/>
    </row>
    <row r="46" spans="1:12" x14ac:dyDescent="0.3">
      <c r="A46" s="1"/>
      <c r="B46" s="1"/>
      <c r="C46" s="16" t="s">
        <v>6</v>
      </c>
      <c r="D46" s="29">
        <f t="shared" si="6"/>
        <v>0.97601243404481375</v>
      </c>
      <c r="E46" s="30">
        <f t="shared" si="3"/>
        <v>0</v>
      </c>
      <c r="F46" s="16" t="s">
        <v>18</v>
      </c>
      <c r="G46" s="29">
        <f t="shared" si="7"/>
        <v>0.92076370451400236</v>
      </c>
      <c r="H46" s="30">
        <f t="shared" si="4"/>
        <v>0</v>
      </c>
      <c r="I46" s="16" t="s">
        <v>30</v>
      </c>
      <c r="J46" s="29">
        <f t="shared" si="8"/>
        <v>0.86864241681517562</v>
      </c>
      <c r="K46" s="30">
        <f t="shared" si="5"/>
        <v>0</v>
      </c>
      <c r="L46" s="1"/>
    </row>
    <row r="47" spans="1:12" x14ac:dyDescent="0.3">
      <c r="A47" s="1"/>
      <c r="B47" s="1"/>
      <c r="C47" s="16" t="s">
        <v>7</v>
      </c>
      <c r="D47" s="29">
        <f t="shared" si="6"/>
        <v>0.97128441576574931</v>
      </c>
      <c r="E47" s="30">
        <f t="shared" si="3"/>
        <v>0</v>
      </c>
      <c r="F47" s="16" t="s">
        <v>19</v>
      </c>
      <c r="G47" s="29">
        <f t="shared" si="7"/>
        <v>0.91630332319734231</v>
      </c>
      <c r="H47" s="30">
        <f t="shared" si="4"/>
        <v>0</v>
      </c>
      <c r="I47" s="16" t="s">
        <v>31</v>
      </c>
      <c r="J47" s="29">
        <f t="shared" si="8"/>
        <v>0.86443452244680907</v>
      </c>
      <c r="K47" s="30">
        <f t="shared" si="5"/>
        <v>0</v>
      </c>
      <c r="L47" s="1"/>
    </row>
    <row r="48" spans="1:12" x14ac:dyDescent="0.3">
      <c r="A48" s="1"/>
      <c r="B48" s="1"/>
      <c r="C48" s="16" t="s">
        <v>8</v>
      </c>
      <c r="D48" s="29">
        <f t="shared" si="6"/>
        <v>0.9665793010441267</v>
      </c>
      <c r="E48" s="30">
        <f t="shared" si="3"/>
        <v>0</v>
      </c>
      <c r="F48" s="16" t="s">
        <v>20</v>
      </c>
      <c r="G48" s="29">
        <f t="shared" si="7"/>
        <v>0.91186454894598312</v>
      </c>
      <c r="H48" s="30">
        <f t="shared" si="4"/>
        <v>0</v>
      </c>
      <c r="I48" s="16" t="s">
        <v>32</v>
      </c>
      <c r="J48" s="29">
        <f t="shared" si="8"/>
        <v>0.86024701204159304</v>
      </c>
      <c r="K48" s="30">
        <f t="shared" si="5"/>
        <v>0</v>
      </c>
      <c r="L48" s="1"/>
    </row>
    <row r="49" spans="1:12" x14ac:dyDescent="0.3">
      <c r="A49" s="1"/>
      <c r="B49" s="1"/>
      <c r="C49" s="16" t="s">
        <v>9</v>
      </c>
      <c r="D49" s="29">
        <f t="shared" si="6"/>
        <v>0.96189697893009085</v>
      </c>
      <c r="E49" s="30">
        <f t="shared" si="3"/>
        <v>0</v>
      </c>
      <c r="F49" s="16" t="s">
        <v>21</v>
      </c>
      <c r="G49" s="29">
        <f t="shared" si="7"/>
        <v>0.90744727709056172</v>
      </c>
      <c r="H49" s="30">
        <f t="shared" si="4"/>
        <v>0</v>
      </c>
      <c r="I49" s="16" t="s">
        <v>33</v>
      </c>
      <c r="J49" s="29">
        <f t="shared" si="8"/>
        <v>0.85607978685513964</v>
      </c>
      <c r="K49" s="30">
        <f t="shared" si="5"/>
        <v>0</v>
      </c>
      <c r="L49" s="1"/>
    </row>
    <row r="50" spans="1:12" x14ac:dyDescent="0.3">
      <c r="A50" s="1"/>
      <c r="B50" s="1"/>
      <c r="C50" s="16" t="s">
        <v>10</v>
      </c>
      <c r="D50" s="29">
        <f t="shared" si="6"/>
        <v>0.95723733901125185</v>
      </c>
      <c r="E50" s="30">
        <f t="shared" si="3"/>
        <v>0</v>
      </c>
      <c r="F50" s="16" t="s">
        <v>22</v>
      </c>
      <c r="G50" s="29">
        <f t="shared" si="7"/>
        <v>0.90305140346875656</v>
      </c>
      <c r="H50" s="30">
        <f t="shared" si="4"/>
        <v>0</v>
      </c>
      <c r="I50" s="16" t="s">
        <v>34</v>
      </c>
      <c r="J50" s="29">
        <f t="shared" si="8"/>
        <v>0.85193274862140045</v>
      </c>
      <c r="K50" s="30">
        <f t="shared" si="5"/>
        <v>0</v>
      </c>
      <c r="L50" s="1"/>
    </row>
    <row r="51" spans="1:12" x14ac:dyDescent="0.3">
      <c r="A51" s="1"/>
      <c r="B51" s="1"/>
      <c r="C51" s="16" t="s">
        <v>11</v>
      </c>
      <c r="D51" s="29">
        <f t="shared" si="6"/>
        <v>0.95260027141008186</v>
      </c>
      <c r="E51" s="30">
        <f t="shared" si="3"/>
        <v>0</v>
      </c>
      <c r="F51" s="16" t="s">
        <v>23</v>
      </c>
      <c r="G51" s="29">
        <f t="shared" si="7"/>
        <v>0.89867682442283114</v>
      </c>
      <c r="H51" s="30">
        <f t="shared" si="4"/>
        <v>0</v>
      </c>
      <c r="I51" s="16" t="s">
        <v>35</v>
      </c>
      <c r="J51" s="29">
        <f t="shared" si="8"/>
        <v>0.84780579955034929</v>
      </c>
      <c r="K51" s="30">
        <f t="shared" si="5"/>
        <v>0</v>
      </c>
      <c r="L51" s="1"/>
    </row>
    <row r="52" spans="1:12" x14ac:dyDescent="0.3">
      <c r="A52" s="1"/>
      <c r="B52" s="1"/>
      <c r="C52" s="16" t="s">
        <v>12</v>
      </c>
      <c r="D52" s="29">
        <f t="shared" si="6"/>
        <v>0.94798566678132379</v>
      </c>
      <c r="E52" s="30">
        <f t="shared" si="3"/>
        <v>0</v>
      </c>
      <c r="F52" s="16" t="s">
        <v>24</v>
      </c>
      <c r="G52" s="29">
        <f t="shared" si="7"/>
        <v>0.89432343679718984</v>
      </c>
      <c r="H52" s="30">
        <f t="shared" si="4"/>
        <v>0</v>
      </c>
      <c r="I52" s="16" t="s">
        <v>36</v>
      </c>
      <c r="J52" s="29">
        <f t="shared" si="8"/>
        <v>0.84369884232567638</v>
      </c>
      <c r="K52" s="30">
        <f t="shared" si="5"/>
        <v>0</v>
      </c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39" t="s">
        <v>45</v>
      </c>
      <c r="J53" s="35"/>
      <c r="K53" s="40">
        <f>SUM(E41:E52)+SUM(H41:H52)+SUM(K41:K52)</f>
        <v>0</v>
      </c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36"/>
      <c r="J54" s="37"/>
      <c r="K54" s="41"/>
      <c r="L54" s="1"/>
    </row>
    <row r="55" spans="1:1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sheetProtection password="CA58" sheet="1" objects="1" scenarios="1"/>
  <mergeCells count="19">
    <mergeCell ref="I35:J36"/>
    <mergeCell ref="F35:G36"/>
    <mergeCell ref="C35:D36"/>
    <mergeCell ref="I37:J38"/>
    <mergeCell ref="C7:F7"/>
    <mergeCell ref="C6:F6"/>
    <mergeCell ref="I53:J54"/>
    <mergeCell ref="K53:K54"/>
    <mergeCell ref="C10:K10"/>
    <mergeCell ref="C12:K12"/>
    <mergeCell ref="C13:K13"/>
    <mergeCell ref="C14:K14"/>
    <mergeCell ref="C19:G19"/>
    <mergeCell ref="C18:G18"/>
    <mergeCell ref="C17:G17"/>
    <mergeCell ref="C16:G16"/>
    <mergeCell ref="C40:K40"/>
    <mergeCell ref="C22:K22"/>
    <mergeCell ref="C20:G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1" orientation="landscape" r:id="rId1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Cuadro_Oferta</vt:lpstr>
      <vt:lpstr>Cuadro_Oferta!Área_de_impresión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2014-07-25T11:09:31Z</dcterms:modified>
</cp:coreProperties>
</file>