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firstSheet="1" activeTab="2"/>
  </bookViews>
  <sheets>
    <sheet name="Hipoteca" sheetId="1" state="hidden" r:id="rId1"/>
    <sheet name="anticipar_plazo" sheetId="2" r:id="rId2"/>
    <sheet name="anticipar_cuota" sheetId="3" r:id="rId3"/>
  </sheets>
  <definedNames/>
  <calcPr fullCalcOnLoad="1" iterate="1" iterateCount="500" iterateDelta="0.001"/>
</workbook>
</file>

<file path=xl/comments1.xml><?xml version="1.0" encoding="utf-8"?>
<comments xmlns="http://schemas.openxmlformats.org/spreadsheetml/2006/main">
  <authors>
    <author>Eprinsa</author>
  </authors>
  <commentList>
    <comment ref="E19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20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comments2.xml><?xml version="1.0" encoding="utf-8"?>
<comments xmlns="http://schemas.openxmlformats.org/spreadsheetml/2006/main">
  <authors>
    <author>Eprinsa</author>
  </authors>
  <commentList>
    <comment ref="E19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20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comments3.xml><?xml version="1.0" encoding="utf-8"?>
<comments xmlns="http://schemas.openxmlformats.org/spreadsheetml/2006/main">
  <authors>
    <author>Eprinsa</author>
  </authors>
  <commentList>
    <comment ref="E18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19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<sst xmlns="http://schemas.openxmlformats.org/spreadsheetml/2006/main" count="91" uniqueCount="39">
  <si>
    <t>años</t>
  </si>
  <si>
    <t>Tipo interés</t>
  </si>
  <si>
    <t>Capital</t>
  </si>
  <si>
    <t>Plazo</t>
  </si>
  <si>
    <t>Anual</t>
  </si>
  <si>
    <t>Mes</t>
  </si>
  <si>
    <t>Año</t>
  </si>
  <si>
    <t>Cuota</t>
  </si>
  <si>
    <t>Interes</t>
  </si>
  <si>
    <t>Amortizacion</t>
  </si>
  <si>
    <t>Capital Pendiente</t>
  </si>
  <si>
    <t>Cuadro de amortización</t>
  </si>
  <si>
    <t>Adelanto</t>
  </si>
  <si>
    <t>En el año:</t>
  </si>
  <si>
    <t>En el mes:</t>
  </si>
  <si>
    <t>Cantidad amortizar:</t>
  </si>
  <si>
    <t>Cuotas resultantes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</si>
  <si>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</si>
  <si>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t>Cálculo de amortización parcial de una hipoteca, reducción en tiempo. Para otros cálculos visite www.hipotecasyeuribor.com</t>
  </si>
  <si>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</si>
  <si>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</si>
  <si>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Resultados iniciales:</t>
  </si>
  <si>
    <t>Interés mensual:</t>
  </si>
  <si>
    <t>Cuota:</t>
  </si>
  <si>
    <t>Numero de Cuotas:</t>
  </si>
  <si>
    <t>2. Amortización Parcial</t>
  </si>
  <si>
    <t>Resultados después:</t>
  </si>
  <si>
    <t>Se ahorra:</t>
  </si>
  <si>
    <t>Años</t>
  </si>
  <si>
    <t>y</t>
  </si>
  <si>
    <t>Meses</t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</si>
  <si>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</si>
  <si>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r>
      <t>Datosamortización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</si>
  <si>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Cuota posterior:</t>
  </si>
  <si>
    <t xml:space="preserve"> </t>
  </si>
  <si>
    <t>Interés</t>
  </si>
  <si>
    <t>Amortización</t>
  </si>
  <si>
    <t>Cálculo de amortización parcial de una hipoteca con efectos en la cuota mensual</t>
  </si>
  <si>
    <t>Cálculo de amortización parcial de una hipoteca, reducción en tiempo.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</si>
</sst>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%"/>
    <numFmt numFmtId="181" formatCode="_-* #,##0.0000\ _p_t_a_-;\-* #,##0.0000\ _p_t_a_-;_-* &quot;-&quot;????\ _p_t_a_-;_-@_-"/>
    <numFmt numFmtId="182" formatCode="#,##0\ &quot;pta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8"/>
      <name val="Tahoma"/>
      <family val="0"/>
    </font>
    <font>
      <b/>
      <sz val="20"/>
      <color indexed="48"/>
      <name val="Arial"/>
      <family val="2"/>
    </font>
    <font>
      <sz val="12"/>
      <color indexed="56"/>
      <name val="Tahoma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22"/>
      <color indexed="56"/>
      <name val="Tahoma"/>
      <family val="2"/>
    </font>
    <font>
      <b/>
      <sz val="24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 quotePrefix="1">
      <alignment horizontal="left"/>
      <protection locked="0"/>
    </xf>
    <xf numFmtId="44" fontId="0" fillId="34" borderId="10" xfId="45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34" borderId="13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9" fontId="0" fillId="34" borderId="16" xfId="0" applyNumberForma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 quotePrefix="1">
      <alignment horizontal="center"/>
      <protection locked="0"/>
    </xf>
    <xf numFmtId="44" fontId="0" fillId="0" borderId="0" xfId="0" applyNumberFormat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applyProtection="1" quotePrefix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180" fontId="8" fillId="0" borderId="0" xfId="0" applyNumberFormat="1" applyFont="1" applyAlignment="1" applyProtection="1">
      <alignment/>
      <protection locked="0"/>
    </xf>
    <xf numFmtId="4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3" borderId="21" xfId="0" applyFill="1" applyBorder="1" applyAlignment="1" applyProtection="1" quotePrefix="1">
      <alignment horizontal="left"/>
      <protection locked="0"/>
    </xf>
    <xf numFmtId="0" fontId="0" fillId="33" borderId="22" xfId="0" applyFill="1" applyBorder="1" applyAlignment="1" applyProtection="1" quotePrefix="1">
      <alignment horizontal="left"/>
      <protection locked="0"/>
    </xf>
    <xf numFmtId="0" fontId="0" fillId="33" borderId="23" xfId="0" applyFill="1" applyBorder="1" applyAlignment="1" applyProtection="1" quotePrefix="1">
      <alignment horizontal="left"/>
      <protection locked="0"/>
    </xf>
    <xf numFmtId="0" fontId="0" fillId="34" borderId="10" xfId="0" applyFill="1" applyBorder="1" applyAlignment="1" applyProtection="1" quotePrefix="1">
      <alignment horizontal="right"/>
      <protection locked="0"/>
    </xf>
    <xf numFmtId="0" fontId="0" fillId="34" borderId="11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 quotePrefix="1">
      <alignment horizontal="right"/>
      <protection locked="0"/>
    </xf>
    <xf numFmtId="0" fontId="0" fillId="34" borderId="14" xfId="0" applyFill="1" applyBorder="1" applyAlignment="1" applyProtection="1" quotePrefix="1">
      <alignment horizontal="left"/>
      <protection locked="0"/>
    </xf>
    <xf numFmtId="0" fontId="0" fillId="34" borderId="15" xfId="0" applyFill="1" applyBorder="1" applyAlignment="1" applyProtection="1" quotePrefix="1">
      <alignment horizontal="left"/>
      <protection locked="0"/>
    </xf>
    <xf numFmtId="0" fontId="0" fillId="34" borderId="16" xfId="0" applyFill="1" applyBorder="1" applyAlignment="1" applyProtection="1" quotePrefix="1">
      <alignment horizontal="right"/>
      <protection locked="0"/>
    </xf>
    <xf numFmtId="0" fontId="0" fillId="34" borderId="17" xfId="0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4" fontId="0" fillId="34" borderId="10" xfId="45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44" fontId="8" fillId="0" borderId="0" xfId="0" applyNumberFormat="1" applyFont="1" applyFill="1" applyBorder="1" applyAlignment="1" applyProtection="1" quotePrefix="1">
      <alignment horizontal="left"/>
      <protection locked="0"/>
    </xf>
    <xf numFmtId="180" fontId="0" fillId="0" borderId="0" xfId="0" applyNumberFormat="1" applyAlignment="1" applyProtection="1">
      <alignment/>
      <protection locked="0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4.57421875" style="0" customWidth="1"/>
    <col min="6" max="6" width="16.57421875" style="0" customWidth="1"/>
    <col min="7" max="7" width="17.421875" style="0" customWidth="1"/>
    <col min="8" max="8" width="14.00390625" style="0" customWidth="1"/>
  </cols>
  <sheetData>
    <row r="1" ht="26.25">
      <c r="B1" s="23" t="s">
        <v>17</v>
      </c>
    </row>
    <row r="2" ht="15">
      <c r="B2" s="24" t="s">
        <v>18</v>
      </c>
    </row>
    <row r="3" spans="1:13" ht="26.25">
      <c r="A3" s="1"/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ht="30">
      <c r="A4" s="1"/>
      <c r="B4" s="1"/>
      <c r="C4" s="1"/>
      <c r="D4" s="25" t="s">
        <v>19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20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6">
        <v>39000</v>
      </c>
      <c r="F6" s="7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15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0.04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27"/>
      <c r="E9" s="15"/>
      <c r="F9" s="15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27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5"/>
      <c r="D11" s="15" t="s">
        <v>22</v>
      </c>
      <c r="E11" s="29">
        <f>+E8/12</f>
        <v>0.0033333333333333335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5"/>
      <c r="D12" s="15" t="s">
        <v>23</v>
      </c>
      <c r="E12" s="30">
        <f>PMT($E$11,($E$13),-$E$6)</f>
        <v>288.4782909876097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5"/>
      <c r="D13" s="28" t="s">
        <v>24</v>
      </c>
      <c r="E13" s="31">
        <f>E7*12</f>
        <v>180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5"/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>
      <c r="A16" s="1"/>
      <c r="B16" s="1"/>
      <c r="C16" s="15"/>
      <c r="D16" s="25" t="s">
        <v>25</v>
      </c>
      <c r="E16" s="1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5"/>
      <c r="D17" s="32" t="s">
        <v>31</v>
      </c>
      <c r="E17" s="33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5"/>
      <c r="D18" s="5" t="s">
        <v>15</v>
      </c>
      <c r="E18" s="35">
        <v>6000</v>
      </c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5"/>
      <c r="D19" s="9" t="s">
        <v>13</v>
      </c>
      <c r="E19" s="37">
        <v>5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5"/>
      <c r="D20" s="39" t="s">
        <v>14</v>
      </c>
      <c r="E20" s="40">
        <v>1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5"/>
      <c r="D21" s="42" t="s">
        <v>26</v>
      </c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5"/>
      <c r="D22" s="8" t="s">
        <v>16</v>
      </c>
      <c r="E22" s="31">
        <f>COUNT(B28:B814)</f>
        <v>150</v>
      </c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44" t="s">
        <v>27</v>
      </c>
      <c r="E23" s="45">
        <f>+INT((E13-E22)/12)</f>
        <v>2</v>
      </c>
      <c r="F23" s="46" t="s">
        <v>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44" t="s">
        <v>29</v>
      </c>
      <c r="E24" s="45">
        <f>+MOD((E13-E22),12)</f>
        <v>6</v>
      </c>
      <c r="F24" s="47" t="s">
        <v>30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6" t="s"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7" t="s">
        <v>6</v>
      </c>
      <c r="C26" s="18" t="s">
        <v>5</v>
      </c>
      <c r="D26" s="19" t="s">
        <v>7</v>
      </c>
      <c r="E26" s="18" t="s">
        <v>8</v>
      </c>
      <c r="F26" s="18" t="s">
        <v>9</v>
      </c>
      <c r="G26" s="18" t="s">
        <v>10</v>
      </c>
      <c r="H26" s="20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1">
        <f>E6</f>
        <v>39000</v>
      </c>
      <c r="H27" s="21">
        <f>IF(C27&lt;&gt;" ",IF(AND($E$19=B27,$E$20=C27-(B27-1)*12),$E$18,0),"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0" ref="C28:C91">IF(CODE(C27)=32," ",IF(AND(C27+1&lt;=$E$13,G27&gt;0),+C27+1," "))</f>
        <v>1</v>
      </c>
      <c r="D28" s="21">
        <f aca="true" t="shared" si="1" ref="D28:D91">IF(C28&lt;&gt;" ",IF(G27&lt;D27,G27+E28,PMT($E$11,($E$13),-$E$6))," ")</f>
        <v>288.4782909876097</v>
      </c>
      <c r="E28" s="21">
        <f aca="true" t="shared" si="2" ref="E28:E91">IF(C28&lt;&gt;" ",G27*$E$11," ")</f>
        <v>130</v>
      </c>
      <c r="F28" s="21">
        <f aca="true" t="shared" si="3" ref="F28:F41">IF(C28&lt;&gt;" ",D28-E28+H28," ")</f>
        <v>158.47829098760968</v>
      </c>
      <c r="G28" s="22">
        <f>IF(C28&lt;&gt;" ",G27-F28," ")</f>
        <v>38841.52170901239</v>
      </c>
      <c r="H28" s="21">
        <f aca="true" t="shared" si="4" ref="H28:H91">IF(C28&lt;&gt;" ",IF(AND($E$19=B28,$E$20=C28-(B28-1)*12),$E$18,0)," ")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5" ref="B29:B92">IF(C29&lt;&gt;" ",INT(C28/12)+1," ")</f>
        <v>1</v>
      </c>
      <c r="C29" s="1">
        <f t="shared" si="0"/>
        <v>2</v>
      </c>
      <c r="D29" s="21">
        <f t="shared" si="1"/>
        <v>288.4782909876097</v>
      </c>
      <c r="E29" s="21">
        <f t="shared" si="2"/>
        <v>129.4717390300413</v>
      </c>
      <c r="F29" s="21">
        <f t="shared" si="3"/>
        <v>159.00655195756838</v>
      </c>
      <c r="G29" s="22">
        <f aca="true" t="shared" si="6" ref="G29:G92">IF(C29&lt;&gt;" ",G28-F29," ")</f>
        <v>38682.515157054826</v>
      </c>
      <c r="H29" s="2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5"/>
        <v>1</v>
      </c>
      <c r="C30" s="1">
        <f t="shared" si="0"/>
        <v>3</v>
      </c>
      <c r="D30" s="21">
        <f t="shared" si="1"/>
        <v>288.4782909876097</v>
      </c>
      <c r="E30" s="21">
        <f t="shared" si="2"/>
        <v>128.94171719018277</v>
      </c>
      <c r="F30" s="21">
        <f t="shared" si="3"/>
        <v>159.5365737974269</v>
      </c>
      <c r="G30" s="22">
        <f t="shared" si="6"/>
        <v>38522.9785832574</v>
      </c>
      <c r="H30" s="21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5"/>
        <v>1</v>
      </c>
      <c r="C31" s="1">
        <f t="shared" si="0"/>
        <v>4</v>
      </c>
      <c r="D31" s="21">
        <f t="shared" si="1"/>
        <v>288.4782909876097</v>
      </c>
      <c r="E31" s="21">
        <f t="shared" si="2"/>
        <v>128.409928610858</v>
      </c>
      <c r="F31" s="21">
        <f t="shared" si="3"/>
        <v>160.06836237675168</v>
      </c>
      <c r="G31" s="22">
        <f t="shared" si="6"/>
        <v>38362.91022088064</v>
      </c>
      <c r="H31" s="21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5"/>
        <v>1</v>
      </c>
      <c r="C32" s="1">
        <f t="shared" si="0"/>
        <v>5</v>
      </c>
      <c r="D32" s="21">
        <f t="shared" si="1"/>
        <v>288.4782909876097</v>
      </c>
      <c r="E32" s="21">
        <f t="shared" si="2"/>
        <v>127.87636740293549</v>
      </c>
      <c r="F32" s="21">
        <f t="shared" si="3"/>
        <v>160.60192358467418</v>
      </c>
      <c r="G32" s="22">
        <f t="shared" si="6"/>
        <v>38202.30829729597</v>
      </c>
      <c r="H32" s="21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5"/>
        <v>1</v>
      </c>
      <c r="C33" s="1">
        <f t="shared" si="0"/>
        <v>6</v>
      </c>
      <c r="D33" s="21">
        <f t="shared" si="1"/>
        <v>288.4782909876097</v>
      </c>
      <c r="E33" s="21">
        <f t="shared" si="2"/>
        <v>127.34102765765323</v>
      </c>
      <c r="F33" s="21">
        <f t="shared" si="3"/>
        <v>161.13726332995645</v>
      </c>
      <c r="G33" s="22">
        <f t="shared" si="6"/>
        <v>38041.17103396601</v>
      </c>
      <c r="H33" s="21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5"/>
        <v>1</v>
      </c>
      <c r="C34" s="1">
        <f t="shared" si="0"/>
        <v>7</v>
      </c>
      <c r="D34" s="21">
        <f t="shared" si="1"/>
        <v>288.4782909876097</v>
      </c>
      <c r="E34" s="21">
        <f t="shared" si="2"/>
        <v>126.80390344655339</v>
      </c>
      <c r="F34" s="21">
        <f t="shared" si="3"/>
        <v>161.6743875410563</v>
      </c>
      <c r="G34" s="22">
        <f t="shared" si="6"/>
        <v>37879.49664642496</v>
      </c>
      <c r="H34" s="21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5"/>
        <v>1</v>
      </c>
      <c r="C35" s="1">
        <f t="shared" si="0"/>
        <v>8</v>
      </c>
      <c r="D35" s="21">
        <f t="shared" si="1"/>
        <v>288.4782909876097</v>
      </c>
      <c r="E35" s="21">
        <f t="shared" si="2"/>
        <v>126.26498882141654</v>
      </c>
      <c r="F35" s="21">
        <f t="shared" si="3"/>
        <v>162.21330216619316</v>
      </c>
      <c r="G35" s="22">
        <f t="shared" si="6"/>
        <v>37717.283344258765</v>
      </c>
      <c r="H35" s="21">
        <f t="shared" si="4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5"/>
        <v>1</v>
      </c>
      <c r="C36" s="1">
        <f t="shared" si="0"/>
        <v>9</v>
      </c>
      <c r="D36" s="21">
        <f t="shared" si="1"/>
        <v>288.4782909876097</v>
      </c>
      <c r="E36" s="21">
        <f t="shared" si="2"/>
        <v>125.72427781419589</v>
      </c>
      <c r="F36" s="21">
        <f t="shared" si="3"/>
        <v>162.7540131734138</v>
      </c>
      <c r="G36" s="22">
        <f t="shared" si="6"/>
        <v>37554.52933108535</v>
      </c>
      <c r="H36" s="21">
        <f t="shared" si="4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5"/>
        <v>1</v>
      </c>
      <c r="C37" s="1">
        <f t="shared" si="0"/>
        <v>10</v>
      </c>
      <c r="D37" s="21">
        <f t="shared" si="1"/>
        <v>288.4782909876097</v>
      </c>
      <c r="E37" s="21">
        <f t="shared" si="2"/>
        <v>125.18176443695118</v>
      </c>
      <c r="F37" s="21">
        <f t="shared" si="3"/>
        <v>163.29652655065848</v>
      </c>
      <c r="G37" s="22">
        <f t="shared" si="6"/>
        <v>37391.232804534695</v>
      </c>
      <c r="H37" s="21">
        <f t="shared" si="4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5"/>
        <v>1</v>
      </c>
      <c r="C38" s="1">
        <f t="shared" si="0"/>
        <v>11</v>
      </c>
      <c r="D38" s="21">
        <f t="shared" si="1"/>
        <v>288.4782909876097</v>
      </c>
      <c r="E38" s="21">
        <f t="shared" si="2"/>
        <v>124.63744268178232</v>
      </c>
      <c r="F38" s="21">
        <f t="shared" si="3"/>
        <v>163.84084830582736</v>
      </c>
      <c r="G38" s="22">
        <f t="shared" si="6"/>
        <v>37227.391956228865</v>
      </c>
      <c r="H38" s="21">
        <f t="shared" si="4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5"/>
        <v>1</v>
      </c>
      <c r="C39" s="1">
        <f t="shared" si="0"/>
        <v>12</v>
      </c>
      <c r="D39" s="21">
        <f t="shared" si="1"/>
        <v>288.4782909876097</v>
      </c>
      <c r="E39" s="21">
        <f t="shared" si="2"/>
        <v>124.09130652076288</v>
      </c>
      <c r="F39" s="21">
        <f t="shared" si="3"/>
        <v>164.3869844668468</v>
      </c>
      <c r="G39" s="22">
        <f t="shared" si="6"/>
        <v>37063.00497176202</v>
      </c>
      <c r="H39" s="21">
        <f t="shared" si="4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5"/>
        <v>2</v>
      </c>
      <c r="C40" s="1">
        <f t="shared" si="0"/>
        <v>13</v>
      </c>
      <c r="D40" s="21">
        <f t="shared" si="1"/>
        <v>288.4782909876097</v>
      </c>
      <c r="E40" s="21">
        <f t="shared" si="2"/>
        <v>123.54334990587341</v>
      </c>
      <c r="F40" s="21">
        <f t="shared" si="3"/>
        <v>164.93494108173627</v>
      </c>
      <c r="G40" s="22">
        <f t="shared" si="6"/>
        <v>36898.07003068028</v>
      </c>
      <c r="H40" s="21">
        <f t="shared" si="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5"/>
        <v>2</v>
      </c>
      <c r="C41" s="1">
        <f t="shared" si="0"/>
        <v>14</v>
      </c>
      <c r="D41" s="21">
        <f t="shared" si="1"/>
        <v>288.4782909876097</v>
      </c>
      <c r="E41" s="21">
        <f t="shared" si="2"/>
        <v>122.99356676893429</v>
      </c>
      <c r="F41" s="21">
        <f t="shared" si="3"/>
        <v>165.4847242186754</v>
      </c>
      <c r="G41" s="22">
        <f t="shared" si="6"/>
        <v>36732.58530646161</v>
      </c>
      <c r="H41" s="21">
        <f t="shared" si="4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5"/>
        <v>2</v>
      </c>
      <c r="C42" s="1">
        <f t="shared" si="0"/>
        <v>15</v>
      </c>
      <c r="D42" s="21">
        <f t="shared" si="1"/>
        <v>288.4782909876097</v>
      </c>
      <c r="E42" s="21">
        <f t="shared" si="2"/>
        <v>122.4419510215387</v>
      </c>
      <c r="F42" s="21">
        <f>IF(C42&lt;&gt;" ",D42-E42+H42," ")</f>
        <v>166.03633996607098</v>
      </c>
      <c r="G42" s="22">
        <f t="shared" si="6"/>
        <v>36566.54896649554</v>
      </c>
      <c r="H42" s="21">
        <f t="shared" si="4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5"/>
        <v>2</v>
      </c>
      <c r="C43" s="1">
        <f t="shared" si="0"/>
        <v>16</v>
      </c>
      <c r="D43" s="21">
        <f t="shared" si="1"/>
        <v>288.4782909876097</v>
      </c>
      <c r="E43" s="21">
        <f t="shared" si="2"/>
        <v>121.88849655498514</v>
      </c>
      <c r="F43" s="21">
        <f aca="true" t="shared" si="7" ref="F43:F106">IF(C43&lt;&gt;" ",D43-E43+H43," ")</f>
        <v>166.58979443262456</v>
      </c>
      <c r="G43" s="22">
        <f t="shared" si="6"/>
        <v>36399.95917206291</v>
      </c>
      <c r="H43" s="21">
        <f t="shared" si="4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5"/>
        <v>2</v>
      </c>
      <c r="C44" s="1">
        <f t="shared" si="0"/>
        <v>17</v>
      </c>
      <c r="D44" s="21">
        <f t="shared" si="1"/>
        <v>288.4782909876097</v>
      </c>
      <c r="E44" s="21">
        <f t="shared" si="2"/>
        <v>121.33319724020971</v>
      </c>
      <c r="F44" s="21">
        <f t="shared" si="7"/>
        <v>167.14509374739998</v>
      </c>
      <c r="G44" s="22">
        <f t="shared" si="6"/>
        <v>36232.81407831551</v>
      </c>
      <c r="H44" s="21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5"/>
        <v>2</v>
      </c>
      <c r="C45" s="1">
        <f t="shared" si="0"/>
        <v>18</v>
      </c>
      <c r="D45" s="21">
        <f t="shared" si="1"/>
        <v>288.4782909876097</v>
      </c>
      <c r="E45" s="21">
        <f t="shared" si="2"/>
        <v>120.77604692771837</v>
      </c>
      <c r="F45" s="21">
        <f t="shared" si="7"/>
        <v>167.7022440598913</v>
      </c>
      <c r="G45" s="22">
        <f t="shared" si="6"/>
        <v>36065.11183425562</v>
      </c>
      <c r="H45" s="21">
        <f t="shared" si="4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5"/>
        <v>2</v>
      </c>
      <c r="C46" s="1">
        <f t="shared" si="0"/>
        <v>19</v>
      </c>
      <c r="D46" s="21">
        <f t="shared" si="1"/>
        <v>288.4782909876097</v>
      </c>
      <c r="E46" s="21">
        <f t="shared" si="2"/>
        <v>120.21703944751874</v>
      </c>
      <c r="F46" s="21">
        <f t="shared" si="7"/>
        <v>168.26125154009094</v>
      </c>
      <c r="G46" s="22">
        <f t="shared" si="6"/>
        <v>35896.85058271553</v>
      </c>
      <c r="H46" s="21">
        <f t="shared" si="4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5"/>
        <v>2</v>
      </c>
      <c r="C47" s="1">
        <f t="shared" si="0"/>
        <v>20</v>
      </c>
      <c r="D47" s="21">
        <f t="shared" si="1"/>
        <v>288.4782909876097</v>
      </c>
      <c r="E47" s="21">
        <f t="shared" si="2"/>
        <v>119.65616860905178</v>
      </c>
      <c r="F47" s="21">
        <f t="shared" si="7"/>
        <v>168.8221223785579</v>
      </c>
      <c r="G47" s="22">
        <f t="shared" si="6"/>
        <v>35728.02846033697</v>
      </c>
      <c r="H47" s="21">
        <f t="shared" si="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5"/>
        <v>2</v>
      </c>
      <c r="C48" s="1">
        <f t="shared" si="0"/>
        <v>21</v>
      </c>
      <c r="D48" s="21">
        <f t="shared" si="1"/>
        <v>288.4782909876097</v>
      </c>
      <c r="E48" s="21">
        <f t="shared" si="2"/>
        <v>119.09342820112325</v>
      </c>
      <c r="F48" s="21">
        <f t="shared" si="7"/>
        <v>169.38486278648645</v>
      </c>
      <c r="G48" s="22">
        <f t="shared" si="6"/>
        <v>35558.64359755049</v>
      </c>
      <c r="H48" s="21">
        <f t="shared" si="4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5"/>
        <v>2</v>
      </c>
      <c r="C49" s="1">
        <f t="shared" si="0"/>
        <v>22</v>
      </c>
      <c r="D49" s="21">
        <f t="shared" si="1"/>
        <v>288.4782909876097</v>
      </c>
      <c r="E49" s="21">
        <f t="shared" si="2"/>
        <v>118.52881199183496</v>
      </c>
      <c r="F49" s="21">
        <f t="shared" si="7"/>
        <v>169.9494789957747</v>
      </c>
      <c r="G49" s="22">
        <f t="shared" si="6"/>
        <v>35388.69411855471</v>
      </c>
      <c r="H49" s="21">
        <f t="shared" si="4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5"/>
        <v>2</v>
      </c>
      <c r="C50" s="1">
        <f t="shared" si="0"/>
        <v>23</v>
      </c>
      <c r="D50" s="21">
        <f t="shared" si="1"/>
        <v>288.4782909876097</v>
      </c>
      <c r="E50" s="21">
        <f t="shared" si="2"/>
        <v>117.96231372851571</v>
      </c>
      <c r="F50" s="21">
        <f t="shared" si="7"/>
        <v>170.51597725909397</v>
      </c>
      <c r="G50" s="22">
        <f t="shared" si="6"/>
        <v>35218.17814129562</v>
      </c>
      <c r="H50" s="21">
        <f t="shared" si="4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5"/>
        <v>2</v>
      </c>
      <c r="C51" s="1">
        <f t="shared" si="0"/>
        <v>24</v>
      </c>
      <c r="D51" s="21">
        <f t="shared" si="1"/>
        <v>288.4782909876097</v>
      </c>
      <c r="E51" s="21">
        <f t="shared" si="2"/>
        <v>117.39392713765207</v>
      </c>
      <c r="F51" s="21">
        <f t="shared" si="7"/>
        <v>171.0843638499576</v>
      </c>
      <c r="G51" s="22">
        <f t="shared" si="6"/>
        <v>35047.09377744566</v>
      </c>
      <c r="H51" s="21">
        <f t="shared" si="4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5"/>
        <v>3</v>
      </c>
      <c r="C52" s="1">
        <f t="shared" si="0"/>
        <v>25</v>
      </c>
      <c r="D52" s="21">
        <f t="shared" si="1"/>
        <v>288.4782909876097</v>
      </c>
      <c r="E52" s="21">
        <f t="shared" si="2"/>
        <v>116.82364592481888</v>
      </c>
      <c r="F52" s="21">
        <f t="shared" si="7"/>
        <v>171.6546450627908</v>
      </c>
      <c r="G52" s="22">
        <f t="shared" si="6"/>
        <v>34875.43913238287</v>
      </c>
      <c r="H52" s="21">
        <f t="shared" si="4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5"/>
        <v>3</v>
      </c>
      <c r="C53" s="1">
        <f t="shared" si="0"/>
        <v>26</v>
      </c>
      <c r="D53" s="21">
        <f t="shared" si="1"/>
        <v>288.4782909876097</v>
      </c>
      <c r="E53" s="21">
        <f t="shared" si="2"/>
        <v>116.25146377460956</v>
      </c>
      <c r="F53" s="21">
        <f t="shared" si="7"/>
        <v>172.22682721300012</v>
      </c>
      <c r="G53" s="22">
        <f t="shared" si="6"/>
        <v>34703.212305169865</v>
      </c>
      <c r="H53" s="21">
        <f t="shared" si="4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5"/>
        <v>3</v>
      </c>
      <c r="C54" s="1">
        <f t="shared" si="0"/>
        <v>27</v>
      </c>
      <c r="D54" s="21">
        <f t="shared" si="1"/>
        <v>288.4782909876097</v>
      </c>
      <c r="E54" s="21">
        <f t="shared" si="2"/>
        <v>115.67737435056623</v>
      </c>
      <c r="F54" s="21">
        <f t="shared" si="7"/>
        <v>172.80091663704346</v>
      </c>
      <c r="G54" s="22">
        <f t="shared" si="6"/>
        <v>34530.41138853282</v>
      </c>
      <c r="H54" s="21">
        <f t="shared" si="4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5"/>
        <v>3</v>
      </c>
      <c r="C55" s="1">
        <f t="shared" si="0"/>
        <v>28</v>
      </c>
      <c r="D55" s="21">
        <f t="shared" si="1"/>
        <v>288.4782909876097</v>
      </c>
      <c r="E55" s="21">
        <f t="shared" si="2"/>
        <v>115.1013712951094</v>
      </c>
      <c r="F55" s="21">
        <f t="shared" si="7"/>
        <v>173.37691969250028</v>
      </c>
      <c r="G55" s="22">
        <f t="shared" si="6"/>
        <v>34357.03446884032</v>
      </c>
      <c r="H55" s="21">
        <f t="shared" si="4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5"/>
        <v>3</v>
      </c>
      <c r="C56" s="1">
        <f t="shared" si="0"/>
        <v>29</v>
      </c>
      <c r="D56" s="21">
        <f t="shared" si="1"/>
        <v>288.4782909876097</v>
      </c>
      <c r="E56" s="21">
        <f t="shared" si="2"/>
        <v>114.52344822946775</v>
      </c>
      <c r="F56" s="21">
        <f t="shared" si="7"/>
        <v>173.95484275814192</v>
      </c>
      <c r="G56" s="22">
        <f t="shared" si="6"/>
        <v>34183.07962608218</v>
      </c>
      <c r="H56" s="21">
        <f t="shared" si="4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5"/>
        <v>3</v>
      </c>
      <c r="C57" s="1">
        <f t="shared" si="0"/>
        <v>30</v>
      </c>
      <c r="D57" s="21">
        <f t="shared" si="1"/>
        <v>288.4782909876097</v>
      </c>
      <c r="E57" s="21">
        <f t="shared" si="2"/>
        <v>113.94359875360728</v>
      </c>
      <c r="F57" s="21">
        <f t="shared" si="7"/>
        <v>174.53469223400242</v>
      </c>
      <c r="G57" s="22">
        <f t="shared" si="6"/>
        <v>34008.54493384818</v>
      </c>
      <c r="H57" s="21">
        <f t="shared" si="4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5"/>
        <v>3</v>
      </c>
      <c r="C58" s="1">
        <f t="shared" si="0"/>
        <v>31</v>
      </c>
      <c r="D58" s="21">
        <f t="shared" si="1"/>
        <v>288.4782909876097</v>
      </c>
      <c r="E58" s="21">
        <f t="shared" si="2"/>
        <v>113.3618164461606</v>
      </c>
      <c r="F58" s="21">
        <f t="shared" si="7"/>
        <v>175.11647454144907</v>
      </c>
      <c r="G58" s="22">
        <f t="shared" si="6"/>
        <v>33833.42845930673</v>
      </c>
      <c r="H58" s="21">
        <f t="shared" si="4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5"/>
        <v>3</v>
      </c>
      <c r="C59" s="1">
        <f t="shared" si="0"/>
        <v>32</v>
      </c>
      <c r="D59" s="21">
        <f t="shared" si="1"/>
        <v>288.4782909876097</v>
      </c>
      <c r="E59" s="21">
        <f t="shared" si="2"/>
        <v>112.77809486435577</v>
      </c>
      <c r="F59" s="21">
        <f t="shared" si="7"/>
        <v>175.70019612325393</v>
      </c>
      <c r="G59" s="22">
        <f t="shared" si="6"/>
        <v>33657.728263183475</v>
      </c>
      <c r="H59" s="21">
        <f t="shared" si="4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5"/>
        <v>3</v>
      </c>
      <c r="C60" s="1">
        <f t="shared" si="0"/>
        <v>33</v>
      </c>
      <c r="D60" s="21">
        <f t="shared" si="1"/>
        <v>288.4782909876097</v>
      </c>
      <c r="E60" s="21">
        <f t="shared" si="2"/>
        <v>112.19242754394493</v>
      </c>
      <c r="F60" s="21">
        <f t="shared" si="7"/>
        <v>176.28586344366477</v>
      </c>
      <c r="G60" s="22">
        <f t="shared" si="6"/>
        <v>33481.44239973981</v>
      </c>
      <c r="H60" s="21">
        <f t="shared" si="4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5"/>
        <v>3</v>
      </c>
      <c r="C61" s="1">
        <f t="shared" si="0"/>
        <v>34</v>
      </c>
      <c r="D61" s="21">
        <f t="shared" si="1"/>
        <v>288.4782909876097</v>
      </c>
      <c r="E61" s="21">
        <f t="shared" si="2"/>
        <v>111.60480799913272</v>
      </c>
      <c r="F61" s="21">
        <f t="shared" si="7"/>
        <v>176.87348298847695</v>
      </c>
      <c r="G61" s="22">
        <f t="shared" si="6"/>
        <v>33304.568916751334</v>
      </c>
      <c r="H61" s="21">
        <f t="shared" si="4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5"/>
        <v>3</v>
      </c>
      <c r="C62" s="1">
        <f t="shared" si="0"/>
        <v>35</v>
      </c>
      <c r="D62" s="21">
        <f t="shared" si="1"/>
        <v>288.4782909876097</v>
      </c>
      <c r="E62" s="21">
        <f t="shared" si="2"/>
        <v>111.01522972250446</v>
      </c>
      <c r="F62" s="21">
        <f t="shared" si="7"/>
        <v>177.46306126510524</v>
      </c>
      <c r="G62" s="22">
        <f t="shared" si="6"/>
        <v>33127.10585548623</v>
      </c>
      <c r="H62" s="21">
        <f t="shared" si="4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5"/>
        <v>3</v>
      </c>
      <c r="C63" s="1">
        <f t="shared" si="0"/>
        <v>36</v>
      </c>
      <c r="D63" s="21">
        <f t="shared" si="1"/>
        <v>288.4782909876097</v>
      </c>
      <c r="E63" s="21">
        <f t="shared" si="2"/>
        <v>110.42368618495411</v>
      </c>
      <c r="F63" s="21">
        <f t="shared" si="7"/>
        <v>178.05460480265558</v>
      </c>
      <c r="G63" s="22">
        <f t="shared" si="6"/>
        <v>32949.05125068357</v>
      </c>
      <c r="H63" s="21">
        <f t="shared" si="4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5"/>
        <v>4</v>
      </c>
      <c r="C64" s="1">
        <f t="shared" si="0"/>
        <v>37</v>
      </c>
      <c r="D64" s="21">
        <f t="shared" si="1"/>
        <v>288.4782909876097</v>
      </c>
      <c r="E64" s="21">
        <f t="shared" si="2"/>
        <v>109.83017083561192</v>
      </c>
      <c r="F64" s="21">
        <f t="shared" si="7"/>
        <v>178.64812015199777</v>
      </c>
      <c r="G64" s="22">
        <f t="shared" si="6"/>
        <v>32770.40313053157</v>
      </c>
      <c r="H64" s="21">
        <f t="shared" si="4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5"/>
        <v>4</v>
      </c>
      <c r="C65" s="1">
        <f t="shared" si="0"/>
        <v>38</v>
      </c>
      <c r="D65" s="21">
        <f t="shared" si="1"/>
        <v>288.4782909876097</v>
      </c>
      <c r="E65" s="21">
        <f t="shared" si="2"/>
        <v>109.23467710177192</v>
      </c>
      <c r="F65" s="21">
        <f t="shared" si="7"/>
        <v>179.24361388583776</v>
      </c>
      <c r="G65" s="22">
        <f t="shared" si="6"/>
        <v>32591.159516645734</v>
      </c>
      <c r="H65" s="21">
        <f t="shared" si="4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5"/>
        <v>4</v>
      </c>
      <c r="C66" s="1">
        <f t="shared" si="0"/>
        <v>39</v>
      </c>
      <c r="D66" s="21">
        <f t="shared" si="1"/>
        <v>288.4782909876097</v>
      </c>
      <c r="E66" s="21">
        <f t="shared" si="2"/>
        <v>108.63719838881912</v>
      </c>
      <c r="F66" s="21">
        <f t="shared" si="7"/>
        <v>179.84109259879057</v>
      </c>
      <c r="G66" s="22">
        <f t="shared" si="6"/>
        <v>32411.31842404694</v>
      </c>
      <c r="H66" s="21">
        <f t="shared" si="4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5"/>
        <v>4</v>
      </c>
      <c r="C67" s="1">
        <f t="shared" si="0"/>
        <v>40</v>
      </c>
      <c r="D67" s="21">
        <f t="shared" si="1"/>
        <v>288.4782909876097</v>
      </c>
      <c r="E67" s="21">
        <f t="shared" si="2"/>
        <v>108.03772808015648</v>
      </c>
      <c r="F67" s="21">
        <f t="shared" si="7"/>
        <v>180.4405629074532</v>
      </c>
      <c r="G67" s="22">
        <f t="shared" si="6"/>
        <v>32230.87786113949</v>
      </c>
      <c r="H67" s="21">
        <f t="shared" si="4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5"/>
        <v>4</v>
      </c>
      <c r="C68" s="1">
        <f t="shared" si="0"/>
        <v>41</v>
      </c>
      <c r="D68" s="21">
        <f t="shared" si="1"/>
        <v>288.4782909876097</v>
      </c>
      <c r="E68" s="21">
        <f t="shared" si="2"/>
        <v>107.43625953713163</v>
      </c>
      <c r="F68" s="21">
        <f t="shared" si="7"/>
        <v>181.04203145047805</v>
      </c>
      <c r="G68" s="22">
        <f t="shared" si="6"/>
        <v>32049.83582968901</v>
      </c>
      <c r="H68" s="21">
        <f t="shared" si="4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5"/>
        <v>4</v>
      </c>
      <c r="C69" s="1">
        <f t="shared" si="0"/>
        <v>42</v>
      </c>
      <c r="D69" s="21">
        <f t="shared" si="1"/>
        <v>288.4782909876097</v>
      </c>
      <c r="E69" s="21">
        <f t="shared" si="2"/>
        <v>106.83278609896338</v>
      </c>
      <c r="F69" s="21">
        <f t="shared" si="7"/>
        <v>181.64550488864631</v>
      </c>
      <c r="G69" s="22">
        <f t="shared" si="6"/>
        <v>31868.190324800365</v>
      </c>
      <c r="H69" s="21">
        <f t="shared" si="4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5"/>
        <v>4</v>
      </c>
      <c r="C70" s="1">
        <f t="shared" si="0"/>
        <v>43</v>
      </c>
      <c r="D70" s="21">
        <f t="shared" si="1"/>
        <v>288.4782909876097</v>
      </c>
      <c r="E70" s="21">
        <f t="shared" si="2"/>
        <v>106.22730108266789</v>
      </c>
      <c r="F70" s="21">
        <f t="shared" si="7"/>
        <v>182.25098990494178</v>
      </c>
      <c r="G70" s="22">
        <f t="shared" si="6"/>
        <v>31685.939334895425</v>
      </c>
      <c r="H70" s="21">
        <f t="shared" si="4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5"/>
        <v>4</v>
      </c>
      <c r="C71" s="1">
        <f t="shared" si="0"/>
        <v>44</v>
      </c>
      <c r="D71" s="21">
        <f t="shared" si="1"/>
        <v>288.4782909876097</v>
      </c>
      <c r="E71" s="21">
        <f t="shared" si="2"/>
        <v>105.61979778298476</v>
      </c>
      <c r="F71" s="21">
        <f t="shared" si="7"/>
        <v>182.85849320462492</v>
      </c>
      <c r="G71" s="22">
        <f t="shared" si="6"/>
        <v>31503.0808416908</v>
      </c>
      <c r="H71" s="21">
        <f t="shared" si="4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5"/>
        <v>4</v>
      </c>
      <c r="C72" s="1">
        <f t="shared" si="0"/>
        <v>45</v>
      </c>
      <c r="D72" s="21">
        <f t="shared" si="1"/>
        <v>288.4782909876097</v>
      </c>
      <c r="E72" s="21">
        <f t="shared" si="2"/>
        <v>105.01026947230268</v>
      </c>
      <c r="F72" s="21">
        <f t="shared" si="7"/>
        <v>183.468021515307</v>
      </c>
      <c r="G72" s="22">
        <f t="shared" si="6"/>
        <v>31319.612820175495</v>
      </c>
      <c r="H72" s="21">
        <f t="shared" si="4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5"/>
        <v>4</v>
      </c>
      <c r="C73" s="1">
        <f t="shared" si="0"/>
        <v>46</v>
      </c>
      <c r="D73" s="21">
        <f t="shared" si="1"/>
        <v>288.4782909876097</v>
      </c>
      <c r="E73" s="21">
        <f t="shared" si="2"/>
        <v>104.39870940058499</v>
      </c>
      <c r="F73" s="21">
        <f t="shared" si="7"/>
        <v>184.07958158702468</v>
      </c>
      <c r="G73" s="22">
        <f t="shared" si="6"/>
        <v>31135.53323858847</v>
      </c>
      <c r="H73" s="21">
        <f t="shared" si="4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5"/>
        <v>4</v>
      </c>
      <c r="C74" s="1">
        <f t="shared" si="0"/>
        <v>47</v>
      </c>
      <c r="D74" s="21">
        <f t="shared" si="1"/>
        <v>288.4782909876097</v>
      </c>
      <c r="E74" s="21">
        <f t="shared" si="2"/>
        <v>103.7851107952949</v>
      </c>
      <c r="F74" s="21">
        <f t="shared" si="7"/>
        <v>184.6931801923148</v>
      </c>
      <c r="G74" s="22">
        <f t="shared" si="6"/>
        <v>30950.840058396152</v>
      </c>
      <c r="H74" s="21">
        <f t="shared" si="4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5"/>
        <v>4</v>
      </c>
      <c r="C75" s="1">
        <f t="shared" si="0"/>
        <v>48</v>
      </c>
      <c r="D75" s="21">
        <f t="shared" si="1"/>
        <v>288.4782909876097</v>
      </c>
      <c r="E75" s="21">
        <f t="shared" si="2"/>
        <v>103.16946686132052</v>
      </c>
      <c r="F75" s="21">
        <f t="shared" si="7"/>
        <v>185.30882412628915</v>
      </c>
      <c r="G75" s="22">
        <f t="shared" si="6"/>
        <v>30765.531234269863</v>
      </c>
      <c r="H75" s="21">
        <f t="shared" si="4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5"/>
        <v>5</v>
      </c>
      <c r="C76" s="1">
        <f t="shared" si="0"/>
        <v>49</v>
      </c>
      <c r="D76" s="21">
        <f t="shared" si="1"/>
        <v>288.4782909876097</v>
      </c>
      <c r="E76" s="21">
        <f t="shared" si="2"/>
        <v>102.55177078089955</v>
      </c>
      <c r="F76" s="21">
        <f t="shared" si="7"/>
        <v>6185.92652020671</v>
      </c>
      <c r="G76" s="22">
        <f t="shared" si="6"/>
        <v>24579.604714063153</v>
      </c>
      <c r="H76" s="21">
        <f t="shared" si="4"/>
        <v>6000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5"/>
        <v>5</v>
      </c>
      <c r="C77" s="1">
        <f t="shared" si="0"/>
        <v>50</v>
      </c>
      <c r="D77" s="21">
        <f t="shared" si="1"/>
        <v>288.4782909876097</v>
      </c>
      <c r="E77" s="21">
        <f t="shared" si="2"/>
        <v>81.93201571354385</v>
      </c>
      <c r="F77" s="21">
        <f t="shared" si="7"/>
        <v>206.54627527406583</v>
      </c>
      <c r="G77" s="22">
        <f t="shared" si="6"/>
        <v>24373.05843878909</v>
      </c>
      <c r="H77" s="21">
        <f t="shared" si="4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5"/>
        <v>5</v>
      </c>
      <c r="C78" s="1">
        <f t="shared" si="0"/>
        <v>51</v>
      </c>
      <c r="D78" s="21">
        <f t="shared" si="1"/>
        <v>288.4782909876097</v>
      </c>
      <c r="E78" s="21">
        <f t="shared" si="2"/>
        <v>81.24352812929696</v>
      </c>
      <c r="F78" s="21">
        <f t="shared" si="7"/>
        <v>207.2347628583127</v>
      </c>
      <c r="G78" s="22">
        <f t="shared" si="6"/>
        <v>24165.823675930777</v>
      </c>
      <c r="H78" s="21">
        <f t="shared" si="4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5"/>
        <v>5</v>
      </c>
      <c r="C79" s="1">
        <f t="shared" si="0"/>
        <v>52</v>
      </c>
      <c r="D79" s="21">
        <f t="shared" si="1"/>
        <v>288.4782909876097</v>
      </c>
      <c r="E79" s="21">
        <f t="shared" si="2"/>
        <v>80.55274558643593</v>
      </c>
      <c r="F79" s="21">
        <f t="shared" si="7"/>
        <v>207.92554540117374</v>
      </c>
      <c r="G79" s="22">
        <f t="shared" si="6"/>
        <v>23957.898130529604</v>
      </c>
      <c r="H79" s="21">
        <f t="shared" si="4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5"/>
        <v>5</v>
      </c>
      <c r="C80" s="1">
        <f t="shared" si="0"/>
        <v>53</v>
      </c>
      <c r="D80" s="21">
        <f t="shared" si="1"/>
        <v>288.4782909876097</v>
      </c>
      <c r="E80" s="21">
        <f t="shared" si="2"/>
        <v>79.85966043509869</v>
      </c>
      <c r="F80" s="21">
        <f t="shared" si="7"/>
        <v>208.61863055251098</v>
      </c>
      <c r="G80" s="22">
        <f t="shared" si="6"/>
        <v>23749.279499977092</v>
      </c>
      <c r="H80" s="21">
        <f t="shared" si="4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5"/>
        <v>5</v>
      </c>
      <c r="C81" s="1">
        <f t="shared" si="0"/>
        <v>54</v>
      </c>
      <c r="D81" s="21">
        <f t="shared" si="1"/>
        <v>288.4782909876097</v>
      </c>
      <c r="E81" s="21">
        <f t="shared" si="2"/>
        <v>79.16426499992365</v>
      </c>
      <c r="F81" s="21">
        <f t="shared" si="7"/>
        <v>209.31402598768602</v>
      </c>
      <c r="G81" s="22">
        <f t="shared" si="6"/>
        <v>23539.965473989407</v>
      </c>
      <c r="H81" s="21">
        <f t="shared" si="4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5"/>
        <v>5</v>
      </c>
      <c r="C82" s="1">
        <f t="shared" si="0"/>
        <v>55</v>
      </c>
      <c r="D82" s="21">
        <f t="shared" si="1"/>
        <v>288.4782909876097</v>
      </c>
      <c r="E82" s="21">
        <f t="shared" si="2"/>
        <v>78.4665515799647</v>
      </c>
      <c r="F82" s="21">
        <f t="shared" si="7"/>
        <v>210.011739407645</v>
      </c>
      <c r="G82" s="22">
        <f t="shared" si="6"/>
        <v>23329.953734581763</v>
      </c>
      <c r="H82" s="21">
        <f t="shared" si="4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5"/>
        <v>5</v>
      </c>
      <c r="C83" s="1">
        <f t="shared" si="0"/>
        <v>56</v>
      </c>
      <c r="D83" s="21">
        <f t="shared" si="1"/>
        <v>288.4782909876097</v>
      </c>
      <c r="E83" s="21">
        <f t="shared" si="2"/>
        <v>77.76651244860588</v>
      </c>
      <c r="F83" s="21">
        <f t="shared" si="7"/>
        <v>210.7117785390038</v>
      </c>
      <c r="G83" s="22">
        <f t="shared" si="6"/>
        <v>23119.24195604276</v>
      </c>
      <c r="H83" s="21">
        <f t="shared" si="4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5"/>
        <v>5</v>
      </c>
      <c r="C84" s="1">
        <f t="shared" si="0"/>
        <v>57</v>
      </c>
      <c r="D84" s="21">
        <f t="shared" si="1"/>
        <v>288.4782909876097</v>
      </c>
      <c r="E84" s="21">
        <f t="shared" si="2"/>
        <v>77.06413985347587</v>
      </c>
      <c r="F84" s="21">
        <f t="shared" si="7"/>
        <v>211.41415113413382</v>
      </c>
      <c r="G84" s="22">
        <f t="shared" si="6"/>
        <v>22907.827804908626</v>
      </c>
      <c r="H84" s="21">
        <f t="shared" si="4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5"/>
        <v>5</v>
      </c>
      <c r="C85" s="1">
        <f t="shared" si="0"/>
        <v>58</v>
      </c>
      <c r="D85" s="21">
        <f t="shared" si="1"/>
        <v>288.4782909876097</v>
      </c>
      <c r="E85" s="21">
        <f t="shared" si="2"/>
        <v>76.3594260163621</v>
      </c>
      <c r="F85" s="21">
        <f t="shared" si="7"/>
        <v>212.1188649712476</v>
      </c>
      <c r="G85" s="22">
        <f t="shared" si="6"/>
        <v>22695.70893993738</v>
      </c>
      <c r="H85" s="21">
        <f t="shared" si="4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5"/>
        <v>5</v>
      </c>
      <c r="C86" s="1">
        <f t="shared" si="0"/>
        <v>59</v>
      </c>
      <c r="D86" s="21">
        <f t="shared" si="1"/>
        <v>288.4782909876097</v>
      </c>
      <c r="E86" s="21">
        <f t="shared" si="2"/>
        <v>75.65236313312461</v>
      </c>
      <c r="F86" s="21">
        <f t="shared" si="7"/>
        <v>212.8259278544851</v>
      </c>
      <c r="G86" s="22">
        <f t="shared" si="6"/>
        <v>22482.883012082893</v>
      </c>
      <c r="H86" s="21">
        <f t="shared" si="4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5"/>
        <v>5</v>
      </c>
      <c r="C87" s="1">
        <f t="shared" si="0"/>
        <v>60</v>
      </c>
      <c r="D87" s="21">
        <f t="shared" si="1"/>
        <v>288.4782909876097</v>
      </c>
      <c r="E87" s="21">
        <f t="shared" si="2"/>
        <v>74.94294337360965</v>
      </c>
      <c r="F87" s="21">
        <f t="shared" si="7"/>
        <v>213.53534761400005</v>
      </c>
      <c r="G87" s="22">
        <f t="shared" si="6"/>
        <v>22269.347664468893</v>
      </c>
      <c r="H87" s="21">
        <f t="shared" si="4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5"/>
        <v>6</v>
      </c>
      <c r="C88" s="1">
        <f t="shared" si="0"/>
        <v>61</v>
      </c>
      <c r="D88" s="21">
        <f t="shared" si="1"/>
        <v>288.4782909876097</v>
      </c>
      <c r="E88" s="21">
        <f t="shared" si="2"/>
        <v>74.23115888156298</v>
      </c>
      <c r="F88" s="21">
        <f t="shared" si="7"/>
        <v>214.2471321060467</v>
      </c>
      <c r="G88" s="22">
        <f t="shared" si="6"/>
        <v>22055.100532362845</v>
      </c>
      <c r="H88" s="21">
        <f t="shared" si="4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5"/>
        <v>6</v>
      </c>
      <c r="C89" s="1">
        <f t="shared" si="0"/>
        <v>62</v>
      </c>
      <c r="D89" s="21">
        <f t="shared" si="1"/>
        <v>288.4782909876097</v>
      </c>
      <c r="E89" s="21">
        <f t="shared" si="2"/>
        <v>73.51700177454282</v>
      </c>
      <c r="F89" s="21">
        <f t="shared" si="7"/>
        <v>214.96128921306686</v>
      </c>
      <c r="G89" s="22">
        <f t="shared" si="6"/>
        <v>21840.139243149777</v>
      </c>
      <c r="H89" s="21">
        <f t="shared" si="4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5"/>
        <v>6</v>
      </c>
      <c r="C90" s="1">
        <f t="shared" si="0"/>
        <v>63</v>
      </c>
      <c r="D90" s="21">
        <f t="shared" si="1"/>
        <v>288.4782909876097</v>
      </c>
      <c r="E90" s="21">
        <f t="shared" si="2"/>
        <v>72.8004641438326</v>
      </c>
      <c r="F90" s="21">
        <f t="shared" si="7"/>
        <v>215.6778268437771</v>
      </c>
      <c r="G90" s="22">
        <f t="shared" si="6"/>
        <v>21624.461416306</v>
      </c>
      <c r="H90" s="21">
        <f t="shared" si="4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5"/>
        <v>6</v>
      </c>
      <c r="C91" s="1">
        <f t="shared" si="0"/>
        <v>64</v>
      </c>
      <c r="D91" s="21">
        <f t="shared" si="1"/>
        <v>288.4782909876097</v>
      </c>
      <c r="E91" s="21">
        <f t="shared" si="2"/>
        <v>72.08153805435333</v>
      </c>
      <c r="F91" s="21">
        <f t="shared" si="7"/>
        <v>216.39675293325635</v>
      </c>
      <c r="G91" s="22">
        <f t="shared" si="6"/>
        <v>21408.064663372745</v>
      </c>
      <c r="H91" s="21">
        <f t="shared" si="4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5"/>
        <v>6</v>
      </c>
      <c r="C92" s="1">
        <f aca="true" t="shared" si="8" ref="C92:C108">IF(CODE(C91)=32," ",IF(AND(C91+1&lt;=$E$13,G91&gt;0),+C91+1," "))</f>
        <v>65</v>
      </c>
      <c r="D92" s="21">
        <f aca="true" t="shared" si="9" ref="D92:D155">IF(C92&lt;&gt;" ",IF(G91&lt;D91,G91+E92,PMT($E$11,($E$13),-$E$6))," ")</f>
        <v>288.4782909876097</v>
      </c>
      <c r="E92" s="21">
        <f aca="true" t="shared" si="10" ref="E92:E155">IF(C92&lt;&gt;" ",G91*$E$11," ")</f>
        <v>71.36021554457582</v>
      </c>
      <c r="F92" s="21">
        <f t="shared" si="7"/>
        <v>217.11807544303386</v>
      </c>
      <c r="G92" s="22">
        <f t="shared" si="6"/>
        <v>21190.94658792971</v>
      </c>
      <c r="H92" s="21">
        <f aca="true" t="shared" si="11" ref="H92:H155">IF(C92&lt;&gt;" ",IF(AND($E$19=B92,$E$20=C92-(B92-1)*12),$E$18,0)," ")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2" ref="B93:B156">IF(C93&lt;&gt;" ",INT(C92/12)+1," ")</f>
        <v>6</v>
      </c>
      <c r="C93" s="1">
        <f t="shared" si="8"/>
        <v>66</v>
      </c>
      <c r="D93" s="21">
        <f t="shared" si="9"/>
        <v>288.4782909876097</v>
      </c>
      <c r="E93" s="21">
        <f t="shared" si="10"/>
        <v>70.63648862643237</v>
      </c>
      <c r="F93" s="21">
        <f t="shared" si="7"/>
        <v>217.84180236117732</v>
      </c>
      <c r="G93" s="22">
        <f aca="true" t="shared" si="13" ref="G93:G156">IF(C93&lt;&gt;" ",G92-F93," ")</f>
        <v>20973.104785568532</v>
      </c>
      <c r="H93" s="21">
        <f t="shared" si="1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2"/>
        <v>6</v>
      </c>
      <c r="C94" s="1">
        <f t="shared" si="8"/>
        <v>67</v>
      </c>
      <c r="D94" s="21">
        <f t="shared" si="9"/>
        <v>288.4782909876097</v>
      </c>
      <c r="E94" s="21">
        <f t="shared" si="10"/>
        <v>69.91034928522845</v>
      </c>
      <c r="F94" s="21">
        <f t="shared" si="7"/>
        <v>218.56794170238123</v>
      </c>
      <c r="G94" s="22">
        <f t="shared" si="13"/>
        <v>20754.53684386615</v>
      </c>
      <c r="H94" s="21">
        <f t="shared" si="11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2"/>
        <v>6</v>
      </c>
      <c r="C95" s="1">
        <f t="shared" si="8"/>
        <v>68</v>
      </c>
      <c r="D95" s="21">
        <f t="shared" si="9"/>
        <v>288.4782909876097</v>
      </c>
      <c r="E95" s="21">
        <f t="shared" si="10"/>
        <v>69.18178947955384</v>
      </c>
      <c r="F95" s="21">
        <f t="shared" si="7"/>
        <v>219.29650150805583</v>
      </c>
      <c r="G95" s="22">
        <f t="shared" si="13"/>
        <v>20535.240342358094</v>
      </c>
      <c r="H95" s="21">
        <f t="shared" si="11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2"/>
        <v>6</v>
      </c>
      <c r="C96" s="1">
        <f t="shared" si="8"/>
        <v>69</v>
      </c>
      <c r="D96" s="21">
        <f t="shared" si="9"/>
        <v>288.4782909876097</v>
      </c>
      <c r="E96" s="21">
        <f t="shared" si="10"/>
        <v>68.45080114119365</v>
      </c>
      <c r="F96" s="21">
        <f t="shared" si="7"/>
        <v>220.02748984641602</v>
      </c>
      <c r="G96" s="22">
        <f t="shared" si="13"/>
        <v>20315.21285251168</v>
      </c>
      <c r="H96" s="21">
        <f t="shared" si="11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2"/>
        <v>6</v>
      </c>
      <c r="C97" s="1">
        <f t="shared" si="8"/>
        <v>70</v>
      </c>
      <c r="D97" s="21">
        <f t="shared" si="9"/>
        <v>288.4782909876097</v>
      </c>
      <c r="E97" s="21">
        <f t="shared" si="10"/>
        <v>67.71737617503894</v>
      </c>
      <c r="F97" s="21">
        <f t="shared" si="7"/>
        <v>220.76091481257075</v>
      </c>
      <c r="G97" s="22">
        <f t="shared" si="13"/>
        <v>20094.45193769911</v>
      </c>
      <c r="H97" s="21">
        <f t="shared" si="11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2"/>
        <v>6</v>
      </c>
      <c r="C98" s="1">
        <f t="shared" si="8"/>
        <v>71</v>
      </c>
      <c r="D98" s="21">
        <f t="shared" si="9"/>
        <v>288.4782909876097</v>
      </c>
      <c r="E98" s="21">
        <f t="shared" si="10"/>
        <v>66.98150645899703</v>
      </c>
      <c r="F98" s="21">
        <f t="shared" si="7"/>
        <v>221.49678452861264</v>
      </c>
      <c r="G98" s="22">
        <f t="shared" si="13"/>
        <v>19872.955153170496</v>
      </c>
      <c r="H98" s="21">
        <f t="shared" si="11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2"/>
        <v>6</v>
      </c>
      <c r="C99" s="1">
        <f t="shared" si="8"/>
        <v>72</v>
      </c>
      <c r="D99" s="21">
        <f t="shared" si="9"/>
        <v>288.4782909876097</v>
      </c>
      <c r="E99" s="21">
        <f t="shared" si="10"/>
        <v>66.24318384390166</v>
      </c>
      <c r="F99" s="21">
        <f t="shared" si="7"/>
        <v>222.23510714370803</v>
      </c>
      <c r="G99" s="22">
        <f t="shared" si="13"/>
        <v>19650.72004602679</v>
      </c>
      <c r="H99" s="21">
        <f t="shared" si="11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2"/>
        <v>7</v>
      </c>
      <c r="C100" s="1">
        <f t="shared" si="8"/>
        <v>73</v>
      </c>
      <c r="D100" s="21">
        <f t="shared" si="9"/>
        <v>288.4782909876097</v>
      </c>
      <c r="E100" s="21">
        <f t="shared" si="10"/>
        <v>65.50240015342263</v>
      </c>
      <c r="F100" s="21">
        <f t="shared" si="7"/>
        <v>222.97589083418706</v>
      </c>
      <c r="G100" s="22">
        <f t="shared" si="13"/>
        <v>19427.744155192602</v>
      </c>
      <c r="H100" s="21">
        <f t="shared" si="11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2"/>
        <v>7</v>
      </c>
      <c r="C101" s="1">
        <f t="shared" si="8"/>
        <v>74</v>
      </c>
      <c r="D101" s="21">
        <f t="shared" si="9"/>
        <v>288.4782909876097</v>
      </c>
      <c r="E101" s="21">
        <f t="shared" si="10"/>
        <v>64.75914718397534</v>
      </c>
      <c r="F101" s="21">
        <f t="shared" si="7"/>
        <v>223.71914380363432</v>
      </c>
      <c r="G101" s="22">
        <f t="shared" si="13"/>
        <v>19204.025011388967</v>
      </c>
      <c r="H101" s="21">
        <f t="shared" si="11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2"/>
        <v>7</v>
      </c>
      <c r="C102" s="1">
        <f t="shared" si="8"/>
        <v>75</v>
      </c>
      <c r="D102" s="21">
        <f t="shared" si="9"/>
        <v>288.4782909876097</v>
      </c>
      <c r="E102" s="21">
        <f t="shared" si="10"/>
        <v>64.01341670462989</v>
      </c>
      <c r="F102" s="21">
        <f t="shared" si="7"/>
        <v>224.4648742829798</v>
      </c>
      <c r="G102" s="22">
        <f t="shared" si="13"/>
        <v>18979.560137105986</v>
      </c>
      <c r="H102" s="21">
        <f t="shared" si="11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2"/>
        <v>7</v>
      </c>
      <c r="C103" s="1">
        <f t="shared" si="8"/>
        <v>76</v>
      </c>
      <c r="D103" s="21">
        <f t="shared" si="9"/>
        <v>288.4782909876097</v>
      </c>
      <c r="E103" s="21">
        <f t="shared" si="10"/>
        <v>63.26520045701996</v>
      </c>
      <c r="F103" s="21">
        <f t="shared" si="7"/>
        <v>225.21309053058974</v>
      </c>
      <c r="G103" s="22">
        <f t="shared" si="13"/>
        <v>18754.347046575396</v>
      </c>
      <c r="H103" s="21">
        <f t="shared" si="11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2"/>
        <v>7</v>
      </c>
      <c r="C104" s="1">
        <f t="shared" si="8"/>
        <v>77</v>
      </c>
      <c r="D104" s="21">
        <f t="shared" si="9"/>
        <v>288.4782909876097</v>
      </c>
      <c r="E104" s="21">
        <f t="shared" si="10"/>
        <v>62.51449015525132</v>
      </c>
      <c r="F104" s="21">
        <f t="shared" si="7"/>
        <v>225.96380083235834</v>
      </c>
      <c r="G104" s="22">
        <f t="shared" si="13"/>
        <v>18528.383245743036</v>
      </c>
      <c r="H104" s="21">
        <f t="shared" si="11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2"/>
        <v>7</v>
      </c>
      <c r="C105" s="1">
        <f t="shared" si="8"/>
        <v>78</v>
      </c>
      <c r="D105" s="21">
        <f t="shared" si="9"/>
        <v>288.4782909876097</v>
      </c>
      <c r="E105" s="21">
        <f t="shared" si="10"/>
        <v>61.761277485810126</v>
      </c>
      <c r="F105" s="21">
        <f t="shared" si="7"/>
        <v>226.71701350179956</v>
      </c>
      <c r="G105" s="22">
        <f t="shared" si="13"/>
        <v>18301.666232241238</v>
      </c>
      <c r="H105" s="21">
        <f t="shared" si="11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2"/>
        <v>7</v>
      </c>
      <c r="C106" s="1">
        <f t="shared" si="8"/>
        <v>79</v>
      </c>
      <c r="D106" s="21">
        <f t="shared" si="9"/>
        <v>288.4782909876097</v>
      </c>
      <c r="E106" s="21">
        <f t="shared" si="10"/>
        <v>61.00555410747079</v>
      </c>
      <c r="F106" s="21">
        <f t="shared" si="7"/>
        <v>227.47273688013888</v>
      </c>
      <c r="G106" s="22">
        <f t="shared" si="13"/>
        <v>18074.193495361098</v>
      </c>
      <c r="H106" s="21">
        <f t="shared" si="11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2"/>
        <v>7</v>
      </c>
      <c r="C107" s="1">
        <f t="shared" si="8"/>
        <v>80</v>
      </c>
      <c r="D107" s="21">
        <f t="shared" si="9"/>
        <v>288.4782909876097</v>
      </c>
      <c r="E107" s="21">
        <f t="shared" si="10"/>
        <v>60.24731165120367</v>
      </c>
      <c r="F107" s="21">
        <f aca="true" t="shared" si="14" ref="F107:F170">IF(C107&lt;&gt;" ",D107-E107+H107," ")</f>
        <v>228.23097933640602</v>
      </c>
      <c r="G107" s="22">
        <f t="shared" si="13"/>
        <v>17845.96251602469</v>
      </c>
      <c r="H107" s="21">
        <f t="shared" si="11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2"/>
        <v>7</v>
      </c>
      <c r="C108" s="1">
        <f t="shared" si="8"/>
        <v>81</v>
      </c>
      <c r="D108" s="21">
        <f t="shared" si="9"/>
        <v>288.4782909876097</v>
      </c>
      <c r="E108" s="21">
        <f t="shared" si="10"/>
        <v>59.48654172008231</v>
      </c>
      <c r="F108" s="21">
        <f t="shared" si="14"/>
        <v>228.99174926752738</v>
      </c>
      <c r="G108" s="22">
        <f t="shared" si="13"/>
        <v>17616.970766757164</v>
      </c>
      <c r="H108" s="21">
        <f t="shared" si="11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2"/>
        <v>7</v>
      </c>
      <c r="C109" s="1">
        <f>IF(CODE(C108)=32," ",IF(AND(C108+1&lt;=$E$13,G108&gt;0),+C108+1," "))</f>
        <v>82</v>
      </c>
      <c r="D109" s="21">
        <f t="shared" si="9"/>
        <v>288.4782909876097</v>
      </c>
      <c r="E109" s="21">
        <f t="shared" si="10"/>
        <v>58.72323588919055</v>
      </c>
      <c r="F109" s="21">
        <f t="shared" si="14"/>
        <v>229.75505509841912</v>
      </c>
      <c r="G109" s="22">
        <f t="shared" si="13"/>
        <v>17387.215711658744</v>
      </c>
      <c r="H109" s="21">
        <f t="shared" si="11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2"/>
        <v>7</v>
      </c>
      <c r="C110" s="1">
        <f aca="true" t="shared" si="15" ref="C110:C173">IF(CODE(C109)=32," ",IF(AND(C109+1&lt;=$E$13,G109&gt;0),+C109+1," "))</f>
        <v>83</v>
      </c>
      <c r="D110" s="21">
        <f t="shared" si="9"/>
        <v>288.4782909876097</v>
      </c>
      <c r="E110" s="21">
        <f t="shared" si="10"/>
        <v>57.95738570552915</v>
      </c>
      <c r="F110" s="21">
        <f t="shared" si="14"/>
        <v>230.52090528208055</v>
      </c>
      <c r="G110" s="22">
        <f t="shared" si="13"/>
        <v>17156.694806376665</v>
      </c>
      <c r="H110" s="21">
        <f t="shared" si="11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2"/>
        <v>7</v>
      </c>
      <c r="C111" s="1">
        <f t="shared" si="15"/>
        <v>84</v>
      </c>
      <c r="D111" s="21">
        <f t="shared" si="9"/>
        <v>288.4782909876097</v>
      </c>
      <c r="E111" s="21">
        <f t="shared" si="10"/>
        <v>57.18898268792222</v>
      </c>
      <c r="F111" s="21">
        <f t="shared" si="14"/>
        <v>231.28930829968746</v>
      </c>
      <c r="G111" s="22">
        <f t="shared" si="13"/>
        <v>16925.405498076976</v>
      </c>
      <c r="H111" s="21">
        <f t="shared" si="1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2"/>
        <v>8</v>
      </c>
      <c r="C112" s="1">
        <f t="shared" si="15"/>
        <v>85</v>
      </c>
      <c r="D112" s="21">
        <f t="shared" si="9"/>
        <v>288.4782909876097</v>
      </c>
      <c r="E112" s="21">
        <f t="shared" si="10"/>
        <v>56.41801832692326</v>
      </c>
      <c r="F112" s="21">
        <f t="shared" si="14"/>
        <v>232.06027266068642</v>
      </c>
      <c r="G112" s="22">
        <f t="shared" si="13"/>
        <v>16693.34522541629</v>
      </c>
      <c r="H112" s="21">
        <f t="shared" si="1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2"/>
        <v>8</v>
      </c>
      <c r="C113" s="1">
        <f t="shared" si="15"/>
        <v>86</v>
      </c>
      <c r="D113" s="21">
        <f t="shared" si="9"/>
        <v>288.4782909876097</v>
      </c>
      <c r="E113" s="21">
        <f t="shared" si="10"/>
        <v>55.64448408472097</v>
      </c>
      <c r="F113" s="21">
        <f t="shared" si="14"/>
        <v>232.8338069028887</v>
      </c>
      <c r="G113" s="22">
        <f t="shared" si="13"/>
        <v>16460.5114185134</v>
      </c>
      <c r="H113" s="21">
        <f t="shared" si="11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2"/>
        <v>8</v>
      </c>
      <c r="C114" s="1">
        <f t="shared" si="15"/>
        <v>87</v>
      </c>
      <c r="D114" s="21">
        <f t="shared" si="9"/>
        <v>288.4782909876097</v>
      </c>
      <c r="E114" s="21">
        <f t="shared" si="10"/>
        <v>54.868371395044676</v>
      </c>
      <c r="F114" s="21">
        <f t="shared" si="14"/>
        <v>233.609919592565</v>
      </c>
      <c r="G114" s="22">
        <f t="shared" si="13"/>
        <v>16226.901498920835</v>
      </c>
      <c r="H114" s="21">
        <f t="shared" si="11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2"/>
        <v>8</v>
      </c>
      <c r="C115" s="1">
        <f t="shared" si="15"/>
        <v>88</v>
      </c>
      <c r="D115" s="21">
        <f t="shared" si="9"/>
        <v>288.4782909876097</v>
      </c>
      <c r="E115" s="21">
        <f t="shared" si="10"/>
        <v>54.08967166306945</v>
      </c>
      <c r="F115" s="21">
        <f t="shared" si="14"/>
        <v>234.38861932454023</v>
      </c>
      <c r="G115" s="22">
        <f t="shared" si="13"/>
        <v>15992.512879596296</v>
      </c>
      <c r="H115" s="21">
        <f t="shared" si="11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2"/>
        <v>8</v>
      </c>
      <c r="C116" s="1">
        <f t="shared" si="15"/>
        <v>89</v>
      </c>
      <c r="D116" s="21">
        <f t="shared" si="9"/>
        <v>288.4782909876097</v>
      </c>
      <c r="E116" s="21">
        <f t="shared" si="10"/>
        <v>53.30837626532099</v>
      </c>
      <c r="F116" s="21">
        <f t="shared" si="14"/>
        <v>235.1699147222887</v>
      </c>
      <c r="G116" s="22">
        <f t="shared" si="13"/>
        <v>15757.342964874008</v>
      </c>
      <c r="H116" s="21">
        <f t="shared" si="11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2"/>
        <v>8</v>
      </c>
      <c r="C117" s="1">
        <f t="shared" si="15"/>
        <v>90</v>
      </c>
      <c r="D117" s="21">
        <f t="shared" si="9"/>
        <v>288.4782909876097</v>
      </c>
      <c r="E117" s="21">
        <f t="shared" si="10"/>
        <v>52.52447654958003</v>
      </c>
      <c r="F117" s="21">
        <f t="shared" si="14"/>
        <v>235.95381443802967</v>
      </c>
      <c r="G117" s="22">
        <f t="shared" si="13"/>
        <v>15521.389150435978</v>
      </c>
      <c r="H117" s="21">
        <f t="shared" si="11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2"/>
        <v>8</v>
      </c>
      <c r="C118" s="1">
        <f t="shared" si="15"/>
        <v>91</v>
      </c>
      <c r="D118" s="21">
        <f t="shared" si="9"/>
        <v>288.4782909876097</v>
      </c>
      <c r="E118" s="21">
        <f t="shared" si="10"/>
        <v>51.7379638347866</v>
      </c>
      <c r="F118" s="21">
        <f t="shared" si="14"/>
        <v>236.74032715282308</v>
      </c>
      <c r="G118" s="22">
        <f t="shared" si="13"/>
        <v>15284.648823283154</v>
      </c>
      <c r="H118" s="21">
        <f t="shared" si="11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2"/>
        <v>8</v>
      </c>
      <c r="C119" s="1">
        <f t="shared" si="15"/>
        <v>92</v>
      </c>
      <c r="D119" s="21">
        <f t="shared" si="9"/>
        <v>288.4782909876097</v>
      </c>
      <c r="E119" s="21">
        <f t="shared" si="10"/>
        <v>50.94882941094385</v>
      </c>
      <c r="F119" s="21">
        <f t="shared" si="14"/>
        <v>237.52946157666582</v>
      </c>
      <c r="G119" s="22">
        <f t="shared" si="13"/>
        <v>15047.11936170649</v>
      </c>
      <c r="H119" s="21">
        <f t="shared" si="1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2"/>
        <v>8</v>
      </c>
      <c r="C120" s="1">
        <f t="shared" si="15"/>
        <v>93</v>
      </c>
      <c r="D120" s="21">
        <f t="shared" si="9"/>
        <v>288.4782909876097</v>
      </c>
      <c r="E120" s="21">
        <f t="shared" si="10"/>
        <v>50.15706453902163</v>
      </c>
      <c r="F120" s="21">
        <f t="shared" si="14"/>
        <v>238.32122644858805</v>
      </c>
      <c r="G120" s="22">
        <f t="shared" si="13"/>
        <v>14808.7981352579</v>
      </c>
      <c r="H120" s="21">
        <f t="shared" si="1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2"/>
        <v>8</v>
      </c>
      <c r="C121" s="1">
        <f t="shared" si="15"/>
        <v>94</v>
      </c>
      <c r="D121" s="21">
        <f t="shared" si="9"/>
        <v>288.4782909876097</v>
      </c>
      <c r="E121" s="21">
        <f t="shared" si="10"/>
        <v>49.36266045085967</v>
      </c>
      <c r="F121" s="21">
        <f t="shared" si="14"/>
        <v>239.11563053675002</v>
      </c>
      <c r="G121" s="22">
        <f t="shared" si="13"/>
        <v>14569.682504721151</v>
      </c>
      <c r="H121" s="21">
        <f t="shared" si="1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2"/>
        <v>8</v>
      </c>
      <c r="C122" s="1">
        <f t="shared" si="15"/>
        <v>95</v>
      </c>
      <c r="D122" s="21">
        <f t="shared" si="9"/>
        <v>288.4782909876097</v>
      </c>
      <c r="E122" s="21">
        <f t="shared" si="10"/>
        <v>48.56560834907051</v>
      </c>
      <c r="F122" s="21">
        <f t="shared" si="14"/>
        <v>239.91268263853917</v>
      </c>
      <c r="G122" s="22">
        <f t="shared" si="13"/>
        <v>14329.769822082611</v>
      </c>
      <c r="H122" s="21">
        <f t="shared" si="11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2"/>
        <v>8</v>
      </c>
      <c r="C123" s="1">
        <f t="shared" si="15"/>
        <v>96</v>
      </c>
      <c r="D123" s="21">
        <f t="shared" si="9"/>
        <v>288.4782909876097</v>
      </c>
      <c r="E123" s="21">
        <f t="shared" si="10"/>
        <v>47.76589940694204</v>
      </c>
      <c r="F123" s="21">
        <f t="shared" si="14"/>
        <v>240.71239158066766</v>
      </c>
      <c r="G123" s="22">
        <f t="shared" si="13"/>
        <v>14089.057430501944</v>
      </c>
      <c r="H123" s="21">
        <f t="shared" si="11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2"/>
        <v>9</v>
      </c>
      <c r="C124" s="1">
        <f t="shared" si="15"/>
        <v>97</v>
      </c>
      <c r="D124" s="21">
        <f t="shared" si="9"/>
        <v>288.4782909876097</v>
      </c>
      <c r="E124" s="21">
        <f t="shared" si="10"/>
        <v>46.963524768339816</v>
      </c>
      <c r="F124" s="21">
        <f t="shared" si="14"/>
        <v>241.51476621926986</v>
      </c>
      <c r="G124" s="22">
        <f t="shared" si="13"/>
        <v>13847.542664282673</v>
      </c>
      <c r="H124" s="21">
        <f t="shared" si="11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2"/>
        <v>9</v>
      </c>
      <c r="C125" s="1">
        <f t="shared" si="15"/>
        <v>98</v>
      </c>
      <c r="D125" s="21">
        <f t="shared" si="9"/>
        <v>288.4782909876097</v>
      </c>
      <c r="E125" s="21">
        <f t="shared" si="10"/>
        <v>46.158475547608916</v>
      </c>
      <c r="F125" s="21">
        <f t="shared" si="14"/>
        <v>242.31981544000075</v>
      </c>
      <c r="G125" s="22">
        <f t="shared" si="13"/>
        <v>13605.222848842672</v>
      </c>
      <c r="H125" s="21">
        <f t="shared" si="11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2"/>
        <v>9</v>
      </c>
      <c r="C126" s="1">
        <f t="shared" si="15"/>
        <v>99</v>
      </c>
      <c r="D126" s="21">
        <f t="shared" si="9"/>
        <v>288.4782909876097</v>
      </c>
      <c r="E126" s="21">
        <f t="shared" si="10"/>
        <v>45.35074282947558</v>
      </c>
      <c r="F126" s="21">
        <f t="shared" si="14"/>
        <v>243.12754815813412</v>
      </c>
      <c r="G126" s="22">
        <f t="shared" si="13"/>
        <v>13362.095300684538</v>
      </c>
      <c r="H126" s="21">
        <f t="shared" si="11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2"/>
        <v>9</v>
      </c>
      <c r="C127" s="1">
        <f t="shared" si="15"/>
        <v>100</v>
      </c>
      <c r="D127" s="21">
        <f t="shared" si="9"/>
        <v>288.4782909876097</v>
      </c>
      <c r="E127" s="21">
        <f t="shared" si="10"/>
        <v>44.54031766894846</v>
      </c>
      <c r="F127" s="21">
        <f t="shared" si="14"/>
        <v>243.93797331866122</v>
      </c>
      <c r="G127" s="22">
        <f t="shared" si="13"/>
        <v>13118.157327365876</v>
      </c>
      <c r="H127" s="21">
        <f t="shared" si="11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2"/>
        <v>9</v>
      </c>
      <c r="C128" s="1">
        <f t="shared" si="15"/>
        <v>101</v>
      </c>
      <c r="D128" s="21">
        <f t="shared" si="9"/>
        <v>288.4782909876097</v>
      </c>
      <c r="E128" s="21">
        <f t="shared" si="10"/>
        <v>43.72719109121959</v>
      </c>
      <c r="F128" s="21">
        <f t="shared" si="14"/>
        <v>244.7510998963901</v>
      </c>
      <c r="G128" s="22">
        <f t="shared" si="13"/>
        <v>12873.406227469486</v>
      </c>
      <c r="H128" s="21">
        <f t="shared" si="11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2"/>
        <v>9</v>
      </c>
      <c r="C129" s="1">
        <f t="shared" si="15"/>
        <v>102</v>
      </c>
      <c r="D129" s="21">
        <f t="shared" si="9"/>
        <v>288.4782909876097</v>
      </c>
      <c r="E129" s="21">
        <f t="shared" si="10"/>
        <v>42.91135409156496</v>
      </c>
      <c r="F129" s="21">
        <f t="shared" si="14"/>
        <v>245.56693689604472</v>
      </c>
      <c r="G129" s="22">
        <f t="shared" si="13"/>
        <v>12627.839290573442</v>
      </c>
      <c r="H129" s="21">
        <f t="shared" si="11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2"/>
        <v>9</v>
      </c>
      <c r="C130" s="1">
        <f t="shared" si="15"/>
        <v>103</v>
      </c>
      <c r="D130" s="21">
        <f t="shared" si="9"/>
        <v>288.4782909876097</v>
      </c>
      <c r="E130" s="21">
        <f t="shared" si="10"/>
        <v>42.09279763524481</v>
      </c>
      <c r="F130" s="21">
        <f t="shared" si="14"/>
        <v>246.38549335236488</v>
      </c>
      <c r="G130" s="22">
        <f t="shared" si="13"/>
        <v>12381.453797221076</v>
      </c>
      <c r="H130" s="21">
        <f t="shared" si="11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2"/>
        <v>9</v>
      </c>
      <c r="C131" s="1">
        <f t="shared" si="15"/>
        <v>104</v>
      </c>
      <c r="D131" s="21">
        <f t="shared" si="9"/>
        <v>288.4782909876097</v>
      </c>
      <c r="E131" s="21">
        <f t="shared" si="10"/>
        <v>41.27151265740359</v>
      </c>
      <c r="F131" s="21">
        <f t="shared" si="14"/>
        <v>247.20677833020608</v>
      </c>
      <c r="G131" s="22">
        <f t="shared" si="13"/>
        <v>12134.24701889087</v>
      </c>
      <c r="H131" s="21">
        <f t="shared" si="11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2"/>
        <v>9</v>
      </c>
      <c r="C132" s="1">
        <f t="shared" si="15"/>
        <v>105</v>
      </c>
      <c r="D132" s="21">
        <f t="shared" si="9"/>
        <v>288.4782909876097</v>
      </c>
      <c r="E132" s="21">
        <f t="shared" si="10"/>
        <v>40.44749006296957</v>
      </c>
      <c r="F132" s="21">
        <f t="shared" si="14"/>
        <v>248.03080092464012</v>
      </c>
      <c r="G132" s="22">
        <f t="shared" si="13"/>
        <v>11886.21621796623</v>
      </c>
      <c r="H132" s="21">
        <f t="shared" si="1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2"/>
        <v>9</v>
      </c>
      <c r="C133" s="1">
        <f t="shared" si="15"/>
        <v>106</v>
      </c>
      <c r="D133" s="21">
        <f t="shared" si="9"/>
        <v>288.4782909876097</v>
      </c>
      <c r="E133" s="21">
        <f t="shared" si="10"/>
        <v>39.620720726554104</v>
      </c>
      <c r="F133" s="21">
        <f t="shared" si="14"/>
        <v>248.85757026105557</v>
      </c>
      <c r="G133" s="22">
        <f t="shared" si="13"/>
        <v>11637.358647705174</v>
      </c>
      <c r="H133" s="21">
        <f t="shared" si="1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2"/>
        <v>9</v>
      </c>
      <c r="C134" s="1">
        <f t="shared" si="15"/>
        <v>107</v>
      </c>
      <c r="D134" s="21">
        <f t="shared" si="9"/>
        <v>288.4782909876097</v>
      </c>
      <c r="E134" s="21">
        <f t="shared" si="10"/>
        <v>38.79119549235058</v>
      </c>
      <c r="F134" s="21">
        <f t="shared" si="14"/>
        <v>249.6870954952591</v>
      </c>
      <c r="G134" s="22">
        <f t="shared" si="13"/>
        <v>11387.671552209915</v>
      </c>
      <c r="H134" s="21">
        <f t="shared" si="11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2"/>
        <v>9</v>
      </c>
      <c r="C135" s="1">
        <f t="shared" si="15"/>
        <v>108</v>
      </c>
      <c r="D135" s="21">
        <f t="shared" si="9"/>
        <v>288.4782909876097</v>
      </c>
      <c r="E135" s="21">
        <f t="shared" si="10"/>
        <v>37.95890517403305</v>
      </c>
      <c r="F135" s="21">
        <f t="shared" si="14"/>
        <v>250.51938581357663</v>
      </c>
      <c r="G135" s="22">
        <f t="shared" si="13"/>
        <v>11137.152166396338</v>
      </c>
      <c r="H135" s="21">
        <f t="shared" si="11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2"/>
        <v>10</v>
      </c>
      <c r="C136" s="1">
        <f t="shared" si="15"/>
        <v>109</v>
      </c>
      <c r="D136" s="21">
        <f t="shared" si="9"/>
        <v>288.4782909876097</v>
      </c>
      <c r="E136" s="21">
        <f t="shared" si="10"/>
        <v>37.123840554654464</v>
      </c>
      <c r="F136" s="21">
        <f t="shared" si="14"/>
        <v>251.35445043295522</v>
      </c>
      <c r="G136" s="22">
        <f t="shared" si="13"/>
        <v>10885.797715963383</v>
      </c>
      <c r="H136" s="21">
        <f t="shared" si="11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2"/>
        <v>10</v>
      </c>
      <c r="C137" s="1">
        <f t="shared" si="15"/>
        <v>110</v>
      </c>
      <c r="D137" s="21">
        <f t="shared" si="9"/>
        <v>288.4782909876097</v>
      </c>
      <c r="E137" s="21">
        <f t="shared" si="10"/>
        <v>36.28599238654461</v>
      </c>
      <c r="F137" s="21">
        <f t="shared" si="14"/>
        <v>252.19229860106506</v>
      </c>
      <c r="G137" s="22">
        <f t="shared" si="13"/>
        <v>10633.605417362318</v>
      </c>
      <c r="H137" s="21">
        <f t="shared" si="11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2"/>
        <v>10</v>
      </c>
      <c r="C138" s="1">
        <f t="shared" si="15"/>
        <v>111</v>
      </c>
      <c r="D138" s="21">
        <f t="shared" si="9"/>
        <v>288.4782909876097</v>
      </c>
      <c r="E138" s="21">
        <f t="shared" si="10"/>
        <v>35.44535139120773</v>
      </c>
      <c r="F138" s="21">
        <f t="shared" si="14"/>
        <v>253.03293959640195</v>
      </c>
      <c r="G138" s="22">
        <f t="shared" si="13"/>
        <v>10380.572477765916</v>
      </c>
      <c r="H138" s="21">
        <f t="shared" si="11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2"/>
        <v>10</v>
      </c>
      <c r="C139" s="1">
        <f t="shared" si="15"/>
        <v>112</v>
      </c>
      <c r="D139" s="21">
        <f t="shared" si="9"/>
        <v>288.4782909876097</v>
      </c>
      <c r="E139" s="21">
        <f t="shared" si="10"/>
        <v>34.60190825921972</v>
      </c>
      <c r="F139" s="21">
        <f t="shared" si="14"/>
        <v>253.87638272838996</v>
      </c>
      <c r="G139" s="22">
        <f t="shared" si="13"/>
        <v>10126.696095037527</v>
      </c>
      <c r="H139" s="21">
        <f t="shared" si="11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2"/>
        <v>10</v>
      </c>
      <c r="C140" s="1">
        <f t="shared" si="15"/>
        <v>113</v>
      </c>
      <c r="D140" s="21">
        <f t="shared" si="9"/>
        <v>288.4782909876097</v>
      </c>
      <c r="E140" s="21">
        <f t="shared" si="10"/>
        <v>33.75565365012509</v>
      </c>
      <c r="F140" s="21">
        <f t="shared" si="14"/>
        <v>254.7226373374846</v>
      </c>
      <c r="G140" s="22">
        <f t="shared" si="13"/>
        <v>9871.973457700042</v>
      </c>
      <c r="H140" s="21">
        <f t="shared" si="11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2"/>
        <v>10</v>
      </c>
      <c r="C141" s="1">
        <f t="shared" si="15"/>
        <v>114</v>
      </c>
      <c r="D141" s="21">
        <f t="shared" si="9"/>
        <v>288.4782909876097</v>
      </c>
      <c r="E141" s="21">
        <f t="shared" si="10"/>
        <v>32.90657819233348</v>
      </c>
      <c r="F141" s="21">
        <f t="shared" si="14"/>
        <v>255.5717127952762</v>
      </c>
      <c r="G141" s="22">
        <f t="shared" si="13"/>
        <v>9616.401744904766</v>
      </c>
      <c r="H141" s="21">
        <f t="shared" si="11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2"/>
        <v>10</v>
      </c>
      <c r="C142" s="1">
        <f t="shared" si="15"/>
        <v>115</v>
      </c>
      <c r="D142" s="21">
        <f t="shared" si="9"/>
        <v>288.4782909876097</v>
      </c>
      <c r="E142" s="21">
        <f t="shared" si="10"/>
        <v>32.05467248301589</v>
      </c>
      <c r="F142" s="21">
        <f t="shared" si="14"/>
        <v>256.4236185045938</v>
      </c>
      <c r="G142" s="22">
        <f t="shared" si="13"/>
        <v>9359.978126400172</v>
      </c>
      <c r="H142" s="21">
        <f t="shared" si="11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2"/>
        <v>10</v>
      </c>
      <c r="C143" s="1">
        <f t="shared" si="15"/>
        <v>116</v>
      </c>
      <c r="D143" s="21">
        <f t="shared" si="9"/>
        <v>288.4782909876097</v>
      </c>
      <c r="E143" s="21">
        <f t="shared" si="10"/>
        <v>31.199927088000575</v>
      </c>
      <c r="F143" s="21">
        <f t="shared" si="14"/>
        <v>257.27836389960913</v>
      </c>
      <c r="G143" s="22">
        <f t="shared" si="13"/>
        <v>9102.699762500562</v>
      </c>
      <c r="H143" s="21">
        <f t="shared" si="11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2"/>
        <v>10</v>
      </c>
      <c r="C144" s="1">
        <f t="shared" si="15"/>
        <v>117</v>
      </c>
      <c r="D144" s="21">
        <f t="shared" si="9"/>
        <v>288.4782909876097</v>
      </c>
      <c r="E144" s="21">
        <f t="shared" si="10"/>
        <v>30.342332541668544</v>
      </c>
      <c r="F144" s="21">
        <f t="shared" si="14"/>
        <v>258.1359584459411</v>
      </c>
      <c r="G144" s="22">
        <f t="shared" si="13"/>
        <v>8844.563804054622</v>
      </c>
      <c r="H144" s="21">
        <f t="shared" si="11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2"/>
        <v>10</v>
      </c>
      <c r="C145" s="1">
        <f t="shared" si="15"/>
        <v>118</v>
      </c>
      <c r="D145" s="21">
        <f t="shared" si="9"/>
        <v>288.4782909876097</v>
      </c>
      <c r="E145" s="21">
        <f t="shared" si="10"/>
        <v>29.481879346848743</v>
      </c>
      <c r="F145" s="21">
        <f t="shared" si="14"/>
        <v>258.9964116407609</v>
      </c>
      <c r="G145" s="22">
        <f t="shared" si="13"/>
        <v>8585.567392413861</v>
      </c>
      <c r="H145" s="21">
        <f t="shared" si="11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2"/>
        <v>10</v>
      </c>
      <c r="C146" s="1">
        <f t="shared" si="15"/>
        <v>119</v>
      </c>
      <c r="D146" s="21">
        <f t="shared" si="9"/>
        <v>288.4782909876097</v>
      </c>
      <c r="E146" s="21">
        <f t="shared" si="10"/>
        <v>28.61855797471287</v>
      </c>
      <c r="F146" s="21">
        <f t="shared" si="14"/>
        <v>259.8597330128968</v>
      </c>
      <c r="G146" s="22">
        <f t="shared" si="13"/>
        <v>8325.707659400965</v>
      </c>
      <c r="H146" s="21">
        <f t="shared" si="11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2"/>
        <v>10</v>
      </c>
      <c r="C147" s="1">
        <f t="shared" si="15"/>
        <v>120</v>
      </c>
      <c r="D147" s="21">
        <f t="shared" si="9"/>
        <v>288.4782909876097</v>
      </c>
      <c r="E147" s="21">
        <f t="shared" si="10"/>
        <v>27.752358864669883</v>
      </c>
      <c r="F147" s="21">
        <f t="shared" si="14"/>
        <v>260.7259321229398</v>
      </c>
      <c r="G147" s="22">
        <f t="shared" si="13"/>
        <v>8064.981727278026</v>
      </c>
      <c r="H147" s="21">
        <f t="shared" si="11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2"/>
        <v>11</v>
      </c>
      <c r="C148" s="1">
        <f t="shared" si="15"/>
        <v>121</v>
      </c>
      <c r="D148" s="21">
        <f t="shared" si="9"/>
        <v>288.4782909876097</v>
      </c>
      <c r="E148" s="21">
        <f t="shared" si="10"/>
        <v>26.88327242426009</v>
      </c>
      <c r="F148" s="21">
        <f t="shared" si="14"/>
        <v>261.5950185633496</v>
      </c>
      <c r="G148" s="22">
        <f t="shared" si="13"/>
        <v>7803.386708714676</v>
      </c>
      <c r="H148" s="21">
        <f t="shared" si="11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2"/>
        <v>11</v>
      </c>
      <c r="C149" s="1">
        <f t="shared" si="15"/>
        <v>122</v>
      </c>
      <c r="D149" s="21">
        <f t="shared" si="9"/>
        <v>288.4782909876097</v>
      </c>
      <c r="E149" s="21">
        <f t="shared" si="10"/>
        <v>26.011289029048925</v>
      </c>
      <c r="F149" s="21">
        <f t="shared" si="14"/>
        <v>262.4670019585608</v>
      </c>
      <c r="G149" s="22">
        <f t="shared" si="13"/>
        <v>7540.919706756115</v>
      </c>
      <c r="H149" s="21">
        <f t="shared" si="11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2"/>
        <v>11</v>
      </c>
      <c r="C150" s="1">
        <f t="shared" si="15"/>
        <v>123</v>
      </c>
      <c r="D150" s="21">
        <f t="shared" si="9"/>
        <v>288.4782909876097</v>
      </c>
      <c r="E150" s="21">
        <f t="shared" si="10"/>
        <v>25.136399022520386</v>
      </c>
      <c r="F150" s="21">
        <f t="shared" si="14"/>
        <v>263.3418919650893</v>
      </c>
      <c r="G150" s="22">
        <f t="shared" si="13"/>
        <v>7277.577814791026</v>
      </c>
      <c r="H150" s="21">
        <f t="shared" si="11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2"/>
        <v>11</v>
      </c>
      <c r="C151" s="1">
        <f t="shared" si="15"/>
        <v>124</v>
      </c>
      <c r="D151" s="21">
        <f t="shared" si="9"/>
        <v>288.4782909876097</v>
      </c>
      <c r="E151" s="21">
        <f t="shared" si="10"/>
        <v>24.25859271597009</v>
      </c>
      <c r="F151" s="21">
        <f t="shared" si="14"/>
        <v>264.2196982716396</v>
      </c>
      <c r="G151" s="22">
        <f t="shared" si="13"/>
        <v>7013.358116519386</v>
      </c>
      <c r="H151" s="21">
        <f t="shared" si="11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2"/>
        <v>11</v>
      </c>
      <c r="C152" s="1">
        <f t="shared" si="15"/>
        <v>125</v>
      </c>
      <c r="D152" s="21">
        <f t="shared" si="9"/>
        <v>288.4782909876097</v>
      </c>
      <c r="E152" s="21">
        <f t="shared" si="10"/>
        <v>23.377860388397956</v>
      </c>
      <c r="F152" s="21">
        <f t="shared" si="14"/>
        <v>265.10043059921173</v>
      </c>
      <c r="G152" s="22">
        <f t="shared" si="13"/>
        <v>6748.2576859201745</v>
      </c>
      <c r="H152" s="21">
        <f t="shared" si="11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2"/>
        <v>11</v>
      </c>
      <c r="C153" s="1">
        <f t="shared" si="15"/>
        <v>126</v>
      </c>
      <c r="D153" s="21">
        <f t="shared" si="9"/>
        <v>288.4782909876097</v>
      </c>
      <c r="E153" s="21">
        <f t="shared" si="10"/>
        <v>22.494192286400583</v>
      </c>
      <c r="F153" s="21">
        <f t="shared" si="14"/>
        <v>265.9840987012091</v>
      </c>
      <c r="G153" s="22">
        <f t="shared" si="13"/>
        <v>6482.273587218965</v>
      </c>
      <c r="H153" s="21">
        <f t="shared" si="11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2"/>
        <v>11</v>
      </c>
      <c r="C154" s="1">
        <f t="shared" si="15"/>
        <v>127</v>
      </c>
      <c r="D154" s="21">
        <f t="shared" si="9"/>
        <v>288.4782909876097</v>
      </c>
      <c r="E154" s="21">
        <f t="shared" si="10"/>
        <v>21.60757862406322</v>
      </c>
      <c r="F154" s="21">
        <f t="shared" si="14"/>
        <v>266.8707123635465</v>
      </c>
      <c r="G154" s="22">
        <f t="shared" si="13"/>
        <v>6215.402874855418</v>
      </c>
      <c r="H154" s="21">
        <f t="shared" si="11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2"/>
        <v>11</v>
      </c>
      <c r="C155" s="1">
        <f t="shared" si="15"/>
        <v>128</v>
      </c>
      <c r="D155" s="21">
        <f t="shared" si="9"/>
        <v>288.4782909876097</v>
      </c>
      <c r="E155" s="21">
        <f t="shared" si="10"/>
        <v>20.718009582851394</v>
      </c>
      <c r="F155" s="21">
        <f t="shared" si="14"/>
        <v>267.7602814047583</v>
      </c>
      <c r="G155" s="22">
        <f t="shared" si="13"/>
        <v>5947.64259345066</v>
      </c>
      <c r="H155" s="21">
        <f t="shared" si="11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2"/>
        <v>11</v>
      </c>
      <c r="C156" s="1">
        <f t="shared" si="15"/>
        <v>129</v>
      </c>
      <c r="D156" s="21">
        <f aca="true" t="shared" si="16" ref="D156:D219">IF(C156&lt;&gt;" ",IF(G155&lt;D155,G155+E156,PMT($E$11,($E$13),-$E$6))," ")</f>
        <v>288.4782909876097</v>
      </c>
      <c r="E156" s="21">
        <f aca="true" t="shared" si="17" ref="E156:E219">IF(C156&lt;&gt;" ",G155*$E$11," ")</f>
        <v>19.8254753115022</v>
      </c>
      <c r="F156" s="21">
        <f t="shared" si="14"/>
        <v>268.6528156761075</v>
      </c>
      <c r="G156" s="22">
        <f t="shared" si="13"/>
        <v>5678.989777774552</v>
      </c>
      <c r="H156" s="21">
        <f aca="true" t="shared" si="18" ref="H156:H219">IF(C156&lt;&gt;" ",IF(AND($E$19=B156,$E$20=C156-(B156-1)*12),$E$18,0)," ")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9" ref="B157:B220">IF(C157&lt;&gt;" ",INT(C156/12)+1," ")</f>
        <v>11</v>
      </c>
      <c r="C157" s="1">
        <f t="shared" si="15"/>
        <v>130</v>
      </c>
      <c r="D157" s="21">
        <f t="shared" si="16"/>
        <v>288.4782909876097</v>
      </c>
      <c r="E157" s="21">
        <f t="shared" si="17"/>
        <v>18.929965925915173</v>
      </c>
      <c r="F157" s="21">
        <f t="shared" si="14"/>
        <v>269.5483250616945</v>
      </c>
      <c r="G157" s="22">
        <f aca="true" t="shared" si="20" ref="G157:G220">IF(C157&lt;&gt;" ",G156-F157," ")</f>
        <v>5409.441452712857</v>
      </c>
      <c r="H157" s="21">
        <f t="shared" si="18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9"/>
        <v>11</v>
      </c>
      <c r="C158" s="1">
        <f t="shared" si="15"/>
        <v>131</v>
      </c>
      <c r="D158" s="21">
        <f t="shared" si="16"/>
        <v>288.4782909876097</v>
      </c>
      <c r="E158" s="21">
        <f t="shared" si="17"/>
        <v>18.03147150904286</v>
      </c>
      <c r="F158" s="21">
        <f t="shared" si="14"/>
        <v>270.4468194785668</v>
      </c>
      <c r="G158" s="22">
        <f t="shared" si="20"/>
        <v>5138.994633234291</v>
      </c>
      <c r="H158" s="21">
        <f t="shared" si="18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9"/>
        <v>11</v>
      </c>
      <c r="C159" s="1">
        <f t="shared" si="15"/>
        <v>132</v>
      </c>
      <c r="D159" s="21">
        <f t="shared" si="16"/>
        <v>288.4782909876097</v>
      </c>
      <c r="E159" s="21">
        <f t="shared" si="17"/>
        <v>17.12998211078097</v>
      </c>
      <c r="F159" s="21">
        <f t="shared" si="14"/>
        <v>271.3483088768287</v>
      </c>
      <c r="G159" s="22">
        <f t="shared" si="20"/>
        <v>4867.646324357462</v>
      </c>
      <c r="H159" s="21">
        <f t="shared" si="18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9"/>
        <v>12</v>
      </c>
      <c r="C160" s="1">
        <f t="shared" si="15"/>
        <v>133</v>
      </c>
      <c r="D160" s="21">
        <f t="shared" si="16"/>
        <v>288.4782909876097</v>
      </c>
      <c r="E160" s="21">
        <f t="shared" si="17"/>
        <v>16.225487747858207</v>
      </c>
      <c r="F160" s="21">
        <f t="shared" si="14"/>
        <v>272.2528032397515</v>
      </c>
      <c r="G160" s="22">
        <f t="shared" si="20"/>
        <v>4595.39352111771</v>
      </c>
      <c r="H160" s="21">
        <f t="shared" si="18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9"/>
        <v>12</v>
      </c>
      <c r="C161" s="1">
        <f t="shared" si="15"/>
        <v>134</v>
      </c>
      <c r="D161" s="21">
        <f t="shared" si="16"/>
        <v>288.4782909876097</v>
      </c>
      <c r="E161" s="21">
        <f t="shared" si="17"/>
        <v>15.317978403725702</v>
      </c>
      <c r="F161" s="21">
        <f t="shared" si="14"/>
        <v>273.160312583884</v>
      </c>
      <c r="G161" s="22">
        <f t="shared" si="20"/>
        <v>4322.233208533827</v>
      </c>
      <c r="H161" s="21">
        <f t="shared" si="18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9"/>
        <v>12</v>
      </c>
      <c r="C162" s="1">
        <f t="shared" si="15"/>
        <v>135</v>
      </c>
      <c r="D162" s="21">
        <f t="shared" si="16"/>
        <v>288.4782909876097</v>
      </c>
      <c r="E162" s="21">
        <f t="shared" si="17"/>
        <v>14.40744402844609</v>
      </c>
      <c r="F162" s="21">
        <f t="shared" si="14"/>
        <v>274.0708469591636</v>
      </c>
      <c r="G162" s="22">
        <f t="shared" si="20"/>
        <v>4048.162361574663</v>
      </c>
      <c r="H162" s="21">
        <f t="shared" si="18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9"/>
        <v>12</v>
      </c>
      <c r="C163" s="1">
        <f t="shared" si="15"/>
        <v>136</v>
      </c>
      <c r="D163" s="21">
        <f t="shared" si="16"/>
        <v>288.4782909876097</v>
      </c>
      <c r="E163" s="21">
        <f t="shared" si="17"/>
        <v>13.493874538582212</v>
      </c>
      <c r="F163" s="21">
        <f t="shared" si="14"/>
        <v>274.9844164490275</v>
      </c>
      <c r="G163" s="22">
        <f t="shared" si="20"/>
        <v>3773.1779451256357</v>
      </c>
      <c r="H163" s="21">
        <f t="shared" si="18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9"/>
        <v>12</v>
      </c>
      <c r="C164" s="1">
        <f t="shared" si="15"/>
        <v>137</v>
      </c>
      <c r="D164" s="21">
        <f t="shared" si="16"/>
        <v>288.4782909876097</v>
      </c>
      <c r="E164" s="21">
        <f t="shared" si="17"/>
        <v>12.577259817085453</v>
      </c>
      <c r="F164" s="21">
        <f t="shared" si="14"/>
        <v>275.9010311705242</v>
      </c>
      <c r="G164" s="22">
        <f t="shared" si="20"/>
        <v>3497.2769139551115</v>
      </c>
      <c r="H164" s="21">
        <f t="shared" si="18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9"/>
        <v>12</v>
      </c>
      <c r="C165" s="1">
        <f t="shared" si="15"/>
        <v>138</v>
      </c>
      <c r="D165" s="21">
        <f t="shared" si="16"/>
        <v>288.4782909876097</v>
      </c>
      <c r="E165" s="21">
        <f t="shared" si="17"/>
        <v>11.657589713183706</v>
      </c>
      <c r="F165" s="21">
        <f t="shared" si="14"/>
        <v>276.82070127442597</v>
      </c>
      <c r="G165" s="22">
        <f t="shared" si="20"/>
        <v>3220.4562126806854</v>
      </c>
      <c r="H165" s="21">
        <f t="shared" si="18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9"/>
        <v>12</v>
      </c>
      <c r="C166" s="1">
        <f t="shared" si="15"/>
        <v>139</v>
      </c>
      <c r="D166" s="21">
        <f t="shared" si="16"/>
        <v>288.4782909876097</v>
      </c>
      <c r="E166" s="21">
        <f t="shared" si="17"/>
        <v>10.734854042268951</v>
      </c>
      <c r="F166" s="21">
        <f t="shared" si="14"/>
        <v>277.7434369453407</v>
      </c>
      <c r="G166" s="22">
        <f t="shared" si="20"/>
        <v>2942.7127757353446</v>
      </c>
      <c r="H166" s="21">
        <f t="shared" si="18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9"/>
        <v>12</v>
      </c>
      <c r="C167" s="1">
        <f t="shared" si="15"/>
        <v>140</v>
      </c>
      <c r="D167" s="21">
        <f t="shared" si="16"/>
        <v>288.4782909876097</v>
      </c>
      <c r="E167" s="21">
        <f t="shared" si="17"/>
        <v>9.809042585784482</v>
      </c>
      <c r="F167" s="21">
        <f t="shared" si="14"/>
        <v>278.6692484018252</v>
      </c>
      <c r="G167" s="22">
        <f t="shared" si="20"/>
        <v>2664.0435273335193</v>
      </c>
      <c r="H167" s="21">
        <f t="shared" si="18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9"/>
        <v>12</v>
      </c>
      <c r="C168" s="1">
        <f t="shared" si="15"/>
        <v>141</v>
      </c>
      <c r="D168" s="21">
        <f t="shared" si="16"/>
        <v>288.4782909876097</v>
      </c>
      <c r="E168" s="21">
        <f t="shared" si="17"/>
        <v>8.880145091111732</v>
      </c>
      <c r="F168" s="21">
        <f t="shared" si="14"/>
        <v>279.59814589649795</v>
      </c>
      <c r="G168" s="22">
        <f t="shared" si="20"/>
        <v>2384.4453814370213</v>
      </c>
      <c r="H168" s="21">
        <f t="shared" si="18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9"/>
        <v>12</v>
      </c>
      <c r="C169" s="1">
        <f t="shared" si="15"/>
        <v>142</v>
      </c>
      <c r="D169" s="21">
        <f t="shared" si="16"/>
        <v>288.4782909876097</v>
      </c>
      <c r="E169" s="21">
        <f t="shared" si="17"/>
        <v>7.948151271456738</v>
      </c>
      <c r="F169" s="21">
        <f t="shared" si="14"/>
        <v>280.5301397161529</v>
      </c>
      <c r="G169" s="22">
        <f t="shared" si="20"/>
        <v>2103.9152417208684</v>
      </c>
      <c r="H169" s="21">
        <f t="shared" si="18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9"/>
        <v>12</v>
      </c>
      <c r="C170" s="1">
        <f t="shared" si="15"/>
        <v>143</v>
      </c>
      <c r="D170" s="21">
        <f t="shared" si="16"/>
        <v>288.4782909876097</v>
      </c>
      <c r="E170" s="21">
        <f t="shared" si="17"/>
        <v>7.013050805736229</v>
      </c>
      <c r="F170" s="21">
        <f t="shared" si="14"/>
        <v>281.46524018187347</v>
      </c>
      <c r="G170" s="22">
        <f t="shared" si="20"/>
        <v>1822.450001538995</v>
      </c>
      <c r="H170" s="21">
        <f t="shared" si="18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9"/>
        <v>12</v>
      </c>
      <c r="C171" s="1">
        <f t="shared" si="15"/>
        <v>144</v>
      </c>
      <c r="D171" s="21">
        <f t="shared" si="16"/>
        <v>288.4782909876097</v>
      </c>
      <c r="E171" s="21">
        <f t="shared" si="17"/>
        <v>6.074833338463317</v>
      </c>
      <c r="F171" s="21">
        <f aca="true" t="shared" si="21" ref="F171:F234">IF(C171&lt;&gt;" ",D171-E171+H171," ")</f>
        <v>282.4034576491464</v>
      </c>
      <c r="G171" s="22">
        <f t="shared" si="20"/>
        <v>1540.0465438898486</v>
      </c>
      <c r="H171" s="21">
        <f t="shared" si="18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9"/>
        <v>13</v>
      </c>
      <c r="C172" s="1">
        <f t="shared" si="15"/>
        <v>145</v>
      </c>
      <c r="D172" s="21">
        <f t="shared" si="16"/>
        <v>288.4782909876097</v>
      </c>
      <c r="E172" s="21">
        <f t="shared" si="17"/>
        <v>5.133488479632829</v>
      </c>
      <c r="F172" s="21">
        <f t="shared" si="21"/>
        <v>283.34480250797685</v>
      </c>
      <c r="G172" s="22">
        <f t="shared" si="20"/>
        <v>1256.7017413818717</v>
      </c>
      <c r="H172" s="21">
        <f t="shared" si="18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9"/>
        <v>13</v>
      </c>
      <c r="C173" s="1">
        <f t="shared" si="15"/>
        <v>146</v>
      </c>
      <c r="D173" s="21">
        <f t="shared" si="16"/>
        <v>288.4782909876097</v>
      </c>
      <c r="E173" s="21">
        <f t="shared" si="17"/>
        <v>4.189005804606239</v>
      </c>
      <c r="F173" s="21">
        <f t="shared" si="21"/>
        <v>284.28928518300347</v>
      </c>
      <c r="G173" s="22">
        <f t="shared" si="20"/>
        <v>972.4124561988682</v>
      </c>
      <c r="H173" s="21">
        <f t="shared" si="18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9"/>
        <v>13</v>
      </c>
      <c r="C174" s="1">
        <f aca="true" t="shared" si="22" ref="C174:C237">IF(CODE(C173)=32," ",IF(AND(C173+1&lt;=$E$13,G173&gt;0),+C173+1," "))</f>
        <v>147</v>
      </c>
      <c r="D174" s="21">
        <f t="shared" si="16"/>
        <v>288.4782909876097</v>
      </c>
      <c r="E174" s="21">
        <f t="shared" si="17"/>
        <v>3.2413748539962275</v>
      </c>
      <c r="F174" s="21">
        <f t="shared" si="21"/>
        <v>285.2369161336135</v>
      </c>
      <c r="G174" s="22">
        <f t="shared" si="20"/>
        <v>687.1755400652547</v>
      </c>
      <c r="H174" s="21">
        <f t="shared" si="18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9"/>
        <v>13</v>
      </c>
      <c r="C175" s="1">
        <f t="shared" si="22"/>
        <v>148</v>
      </c>
      <c r="D175" s="21">
        <f t="shared" si="16"/>
        <v>288.4782909876097</v>
      </c>
      <c r="E175" s="21">
        <f t="shared" si="17"/>
        <v>2.290585133550849</v>
      </c>
      <c r="F175" s="21">
        <f t="shared" si="21"/>
        <v>286.18770585405883</v>
      </c>
      <c r="G175" s="22">
        <f t="shared" si="20"/>
        <v>400.9878342111959</v>
      </c>
      <c r="H175" s="21">
        <f t="shared" si="18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9"/>
        <v>13</v>
      </c>
      <c r="C176" s="1">
        <f t="shared" si="22"/>
        <v>149</v>
      </c>
      <c r="D176" s="21">
        <f t="shared" si="16"/>
        <v>288.4782909876097</v>
      </c>
      <c r="E176" s="21">
        <f t="shared" si="17"/>
        <v>1.3366261140373197</v>
      </c>
      <c r="F176" s="21">
        <f t="shared" si="21"/>
        <v>287.1416648735724</v>
      </c>
      <c r="G176" s="22">
        <f t="shared" si="20"/>
        <v>113.84616933762351</v>
      </c>
      <c r="H176" s="21">
        <f t="shared" si="18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9"/>
        <v>13</v>
      </c>
      <c r="C177" s="1">
        <f t="shared" si="22"/>
        <v>150</v>
      </c>
      <c r="D177" s="21">
        <f t="shared" si="16"/>
        <v>114.22565656874892</v>
      </c>
      <c r="E177" s="21">
        <f t="shared" si="17"/>
        <v>0.3794872311254117</v>
      </c>
      <c r="F177" s="21">
        <f t="shared" si="21"/>
        <v>113.84616933762351</v>
      </c>
      <c r="G177" s="22">
        <f t="shared" si="20"/>
        <v>0</v>
      </c>
      <c r="H177" s="21">
        <f t="shared" si="18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 t="str">
        <f t="shared" si="19"/>
        <v> </v>
      </c>
      <c r="C178" s="1" t="str">
        <f t="shared" si="22"/>
        <v> </v>
      </c>
      <c r="D178" s="21" t="str">
        <f t="shared" si="16"/>
        <v> </v>
      </c>
      <c r="E178" s="21" t="str">
        <f t="shared" si="17"/>
        <v> </v>
      </c>
      <c r="F178" s="21" t="str">
        <f t="shared" si="21"/>
        <v> </v>
      </c>
      <c r="G178" s="22" t="str">
        <f t="shared" si="20"/>
        <v> </v>
      </c>
      <c r="H178" s="21" t="str">
        <f t="shared" si="18"/>
        <v> 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 t="str">
        <f t="shared" si="19"/>
        <v> </v>
      </c>
      <c r="C179" s="1" t="str">
        <f t="shared" si="22"/>
        <v> </v>
      </c>
      <c r="D179" s="21" t="str">
        <f t="shared" si="16"/>
        <v> </v>
      </c>
      <c r="E179" s="21" t="str">
        <f t="shared" si="17"/>
        <v> </v>
      </c>
      <c r="F179" s="21" t="str">
        <f t="shared" si="21"/>
        <v> </v>
      </c>
      <c r="G179" s="22" t="str">
        <f t="shared" si="20"/>
        <v> </v>
      </c>
      <c r="H179" s="21" t="str">
        <f t="shared" si="18"/>
        <v> 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 t="str">
        <f t="shared" si="19"/>
        <v> </v>
      </c>
      <c r="C180" s="1" t="str">
        <f t="shared" si="22"/>
        <v> </v>
      </c>
      <c r="D180" s="21" t="str">
        <f t="shared" si="16"/>
        <v> </v>
      </c>
      <c r="E180" s="21" t="str">
        <f t="shared" si="17"/>
        <v> </v>
      </c>
      <c r="F180" s="21" t="str">
        <f t="shared" si="21"/>
        <v> </v>
      </c>
      <c r="G180" s="22" t="str">
        <f t="shared" si="20"/>
        <v> </v>
      </c>
      <c r="H180" s="21" t="str">
        <f t="shared" si="18"/>
        <v> 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 t="str">
        <f t="shared" si="19"/>
        <v> </v>
      </c>
      <c r="C181" s="1" t="str">
        <f t="shared" si="22"/>
        <v> </v>
      </c>
      <c r="D181" s="21" t="str">
        <f t="shared" si="16"/>
        <v> </v>
      </c>
      <c r="E181" s="21" t="str">
        <f t="shared" si="17"/>
        <v> </v>
      </c>
      <c r="F181" s="21" t="str">
        <f t="shared" si="21"/>
        <v> </v>
      </c>
      <c r="G181" s="22" t="str">
        <f t="shared" si="20"/>
        <v> </v>
      </c>
      <c r="H181" s="21" t="str">
        <f t="shared" si="18"/>
        <v> 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 t="str">
        <f t="shared" si="19"/>
        <v> </v>
      </c>
      <c r="C182" s="1" t="str">
        <f t="shared" si="22"/>
        <v> </v>
      </c>
      <c r="D182" s="21" t="str">
        <f t="shared" si="16"/>
        <v> </v>
      </c>
      <c r="E182" s="21" t="str">
        <f t="shared" si="17"/>
        <v> </v>
      </c>
      <c r="F182" s="21" t="str">
        <f t="shared" si="21"/>
        <v> </v>
      </c>
      <c r="G182" s="22" t="str">
        <f t="shared" si="20"/>
        <v> </v>
      </c>
      <c r="H182" s="21" t="str">
        <f t="shared" si="18"/>
        <v> 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 t="str">
        <f t="shared" si="19"/>
        <v> </v>
      </c>
      <c r="C183" s="1" t="str">
        <f t="shared" si="22"/>
        <v> </v>
      </c>
      <c r="D183" s="21" t="str">
        <f t="shared" si="16"/>
        <v> </v>
      </c>
      <c r="E183" s="21" t="str">
        <f t="shared" si="17"/>
        <v> </v>
      </c>
      <c r="F183" s="21" t="str">
        <f t="shared" si="21"/>
        <v> </v>
      </c>
      <c r="G183" s="22" t="str">
        <f t="shared" si="20"/>
        <v> </v>
      </c>
      <c r="H183" s="21" t="str">
        <f t="shared" si="18"/>
        <v> 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 t="str">
        <f t="shared" si="19"/>
        <v> </v>
      </c>
      <c r="C184" s="1" t="str">
        <f t="shared" si="22"/>
        <v> </v>
      </c>
      <c r="D184" s="21" t="str">
        <f t="shared" si="16"/>
        <v> </v>
      </c>
      <c r="E184" s="21" t="str">
        <f t="shared" si="17"/>
        <v> </v>
      </c>
      <c r="F184" s="21" t="str">
        <f t="shared" si="21"/>
        <v> </v>
      </c>
      <c r="G184" s="22" t="str">
        <f t="shared" si="20"/>
        <v> </v>
      </c>
      <c r="H184" s="21" t="str">
        <f t="shared" si="18"/>
        <v> 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 t="str">
        <f t="shared" si="19"/>
        <v> </v>
      </c>
      <c r="C185" s="1" t="str">
        <f t="shared" si="22"/>
        <v> </v>
      </c>
      <c r="D185" s="21" t="str">
        <f t="shared" si="16"/>
        <v> </v>
      </c>
      <c r="E185" s="21" t="str">
        <f t="shared" si="17"/>
        <v> </v>
      </c>
      <c r="F185" s="21" t="str">
        <f t="shared" si="21"/>
        <v> </v>
      </c>
      <c r="G185" s="22" t="str">
        <f t="shared" si="20"/>
        <v> </v>
      </c>
      <c r="H185" s="21" t="str">
        <f t="shared" si="18"/>
        <v> 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 t="str">
        <f t="shared" si="19"/>
        <v> </v>
      </c>
      <c r="C186" s="1" t="str">
        <f t="shared" si="22"/>
        <v> </v>
      </c>
      <c r="D186" s="21" t="str">
        <f t="shared" si="16"/>
        <v> </v>
      </c>
      <c r="E186" s="21" t="str">
        <f t="shared" si="17"/>
        <v> </v>
      </c>
      <c r="F186" s="21" t="str">
        <f t="shared" si="21"/>
        <v> </v>
      </c>
      <c r="G186" s="22" t="str">
        <f t="shared" si="20"/>
        <v> </v>
      </c>
      <c r="H186" s="21" t="str">
        <f t="shared" si="18"/>
        <v> 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 t="str">
        <f t="shared" si="19"/>
        <v> </v>
      </c>
      <c r="C187" s="1" t="str">
        <f t="shared" si="22"/>
        <v> </v>
      </c>
      <c r="D187" s="21" t="str">
        <f t="shared" si="16"/>
        <v> </v>
      </c>
      <c r="E187" s="21" t="str">
        <f t="shared" si="17"/>
        <v> </v>
      </c>
      <c r="F187" s="21" t="str">
        <f t="shared" si="21"/>
        <v> </v>
      </c>
      <c r="G187" s="22" t="str">
        <f t="shared" si="20"/>
        <v> </v>
      </c>
      <c r="H187" s="21" t="str">
        <f t="shared" si="18"/>
        <v> 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 t="str">
        <f t="shared" si="19"/>
        <v> </v>
      </c>
      <c r="C188" s="1" t="str">
        <f t="shared" si="22"/>
        <v> </v>
      </c>
      <c r="D188" s="21" t="str">
        <f t="shared" si="16"/>
        <v> </v>
      </c>
      <c r="E188" s="21" t="str">
        <f t="shared" si="17"/>
        <v> </v>
      </c>
      <c r="F188" s="21" t="str">
        <f t="shared" si="21"/>
        <v> </v>
      </c>
      <c r="G188" s="22" t="str">
        <f t="shared" si="20"/>
        <v> </v>
      </c>
      <c r="H188" s="21" t="str">
        <f t="shared" si="18"/>
        <v> 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 t="str">
        <f t="shared" si="19"/>
        <v> </v>
      </c>
      <c r="C189" s="1" t="str">
        <f t="shared" si="22"/>
        <v> </v>
      </c>
      <c r="D189" s="21" t="str">
        <f t="shared" si="16"/>
        <v> </v>
      </c>
      <c r="E189" s="21" t="str">
        <f t="shared" si="17"/>
        <v> </v>
      </c>
      <c r="F189" s="21" t="str">
        <f t="shared" si="21"/>
        <v> </v>
      </c>
      <c r="G189" s="22" t="str">
        <f t="shared" si="20"/>
        <v> </v>
      </c>
      <c r="H189" s="21" t="str">
        <f t="shared" si="18"/>
        <v> 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 t="str">
        <f t="shared" si="19"/>
        <v> </v>
      </c>
      <c r="C190" s="1" t="str">
        <f t="shared" si="22"/>
        <v> </v>
      </c>
      <c r="D190" s="21" t="str">
        <f t="shared" si="16"/>
        <v> </v>
      </c>
      <c r="E190" s="21" t="str">
        <f t="shared" si="17"/>
        <v> </v>
      </c>
      <c r="F190" s="21" t="str">
        <f t="shared" si="21"/>
        <v> </v>
      </c>
      <c r="G190" s="22" t="str">
        <f t="shared" si="20"/>
        <v> </v>
      </c>
      <c r="H190" s="21" t="str">
        <f t="shared" si="18"/>
        <v> 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 t="str">
        <f t="shared" si="19"/>
        <v> </v>
      </c>
      <c r="C191" s="1" t="str">
        <f t="shared" si="22"/>
        <v> </v>
      </c>
      <c r="D191" s="21" t="str">
        <f t="shared" si="16"/>
        <v> </v>
      </c>
      <c r="E191" s="21" t="str">
        <f t="shared" si="17"/>
        <v> </v>
      </c>
      <c r="F191" s="21" t="str">
        <f t="shared" si="21"/>
        <v> </v>
      </c>
      <c r="G191" s="22" t="str">
        <f t="shared" si="20"/>
        <v> </v>
      </c>
      <c r="H191" s="21" t="str">
        <f t="shared" si="18"/>
        <v> 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 t="str">
        <f t="shared" si="19"/>
        <v> </v>
      </c>
      <c r="C192" s="1" t="str">
        <f t="shared" si="22"/>
        <v> </v>
      </c>
      <c r="D192" s="21" t="str">
        <f t="shared" si="16"/>
        <v> </v>
      </c>
      <c r="E192" s="21" t="str">
        <f t="shared" si="17"/>
        <v> </v>
      </c>
      <c r="F192" s="21" t="str">
        <f t="shared" si="21"/>
        <v> </v>
      </c>
      <c r="G192" s="22" t="str">
        <f t="shared" si="20"/>
        <v> </v>
      </c>
      <c r="H192" s="21" t="str">
        <f t="shared" si="18"/>
        <v> 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 t="str">
        <f t="shared" si="19"/>
        <v> </v>
      </c>
      <c r="C193" s="1" t="str">
        <f t="shared" si="22"/>
        <v> </v>
      </c>
      <c r="D193" s="21" t="str">
        <f t="shared" si="16"/>
        <v> </v>
      </c>
      <c r="E193" s="21" t="str">
        <f t="shared" si="17"/>
        <v> </v>
      </c>
      <c r="F193" s="21" t="str">
        <f t="shared" si="21"/>
        <v> </v>
      </c>
      <c r="G193" s="22" t="str">
        <f t="shared" si="20"/>
        <v> </v>
      </c>
      <c r="H193" s="21" t="str">
        <f t="shared" si="18"/>
        <v> 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 t="str">
        <f t="shared" si="19"/>
        <v> </v>
      </c>
      <c r="C194" s="1" t="str">
        <f t="shared" si="22"/>
        <v> </v>
      </c>
      <c r="D194" s="21" t="str">
        <f t="shared" si="16"/>
        <v> </v>
      </c>
      <c r="E194" s="21" t="str">
        <f t="shared" si="17"/>
        <v> </v>
      </c>
      <c r="F194" s="21" t="str">
        <f t="shared" si="21"/>
        <v> </v>
      </c>
      <c r="G194" s="22" t="str">
        <f t="shared" si="20"/>
        <v> </v>
      </c>
      <c r="H194" s="21" t="str">
        <f t="shared" si="18"/>
        <v> 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 t="str">
        <f t="shared" si="19"/>
        <v> </v>
      </c>
      <c r="C195" s="1" t="str">
        <f t="shared" si="22"/>
        <v> </v>
      </c>
      <c r="D195" s="21" t="str">
        <f t="shared" si="16"/>
        <v> </v>
      </c>
      <c r="E195" s="21" t="str">
        <f t="shared" si="17"/>
        <v> </v>
      </c>
      <c r="F195" s="21" t="str">
        <f t="shared" si="21"/>
        <v> </v>
      </c>
      <c r="G195" s="22" t="str">
        <f t="shared" si="20"/>
        <v> </v>
      </c>
      <c r="H195" s="21" t="str">
        <f t="shared" si="18"/>
        <v> 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 t="str">
        <f t="shared" si="19"/>
        <v> </v>
      </c>
      <c r="C196" s="1" t="str">
        <f t="shared" si="22"/>
        <v> </v>
      </c>
      <c r="D196" s="21" t="str">
        <f t="shared" si="16"/>
        <v> </v>
      </c>
      <c r="E196" s="21" t="str">
        <f t="shared" si="17"/>
        <v> </v>
      </c>
      <c r="F196" s="21" t="str">
        <f t="shared" si="21"/>
        <v> </v>
      </c>
      <c r="G196" s="22" t="str">
        <f t="shared" si="20"/>
        <v> </v>
      </c>
      <c r="H196" s="21" t="str">
        <f t="shared" si="18"/>
        <v> 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 t="str">
        <f t="shared" si="19"/>
        <v> </v>
      </c>
      <c r="C197" s="1" t="str">
        <f t="shared" si="22"/>
        <v> </v>
      </c>
      <c r="D197" s="21" t="str">
        <f t="shared" si="16"/>
        <v> </v>
      </c>
      <c r="E197" s="21" t="str">
        <f t="shared" si="17"/>
        <v> </v>
      </c>
      <c r="F197" s="21" t="str">
        <f t="shared" si="21"/>
        <v> </v>
      </c>
      <c r="G197" s="22" t="str">
        <f t="shared" si="20"/>
        <v> </v>
      </c>
      <c r="H197" s="21" t="str">
        <f t="shared" si="18"/>
        <v> 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 t="str">
        <f t="shared" si="19"/>
        <v> </v>
      </c>
      <c r="C198" s="1" t="str">
        <f t="shared" si="22"/>
        <v> </v>
      </c>
      <c r="D198" s="21" t="str">
        <f t="shared" si="16"/>
        <v> </v>
      </c>
      <c r="E198" s="21" t="str">
        <f t="shared" si="17"/>
        <v> </v>
      </c>
      <c r="F198" s="21" t="str">
        <f t="shared" si="21"/>
        <v> </v>
      </c>
      <c r="G198" s="22" t="str">
        <f t="shared" si="20"/>
        <v> </v>
      </c>
      <c r="H198" s="21" t="str">
        <f t="shared" si="18"/>
        <v> 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 t="str">
        <f t="shared" si="19"/>
        <v> </v>
      </c>
      <c r="C199" s="1" t="str">
        <f t="shared" si="22"/>
        <v> </v>
      </c>
      <c r="D199" s="21" t="str">
        <f t="shared" si="16"/>
        <v> </v>
      </c>
      <c r="E199" s="21" t="str">
        <f t="shared" si="17"/>
        <v> </v>
      </c>
      <c r="F199" s="21" t="str">
        <f t="shared" si="21"/>
        <v> </v>
      </c>
      <c r="G199" s="22" t="str">
        <f t="shared" si="20"/>
        <v> </v>
      </c>
      <c r="H199" s="21" t="str">
        <f t="shared" si="18"/>
        <v> 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 t="str">
        <f t="shared" si="19"/>
        <v> </v>
      </c>
      <c r="C200" s="1" t="str">
        <f t="shared" si="22"/>
        <v> </v>
      </c>
      <c r="D200" s="21" t="str">
        <f t="shared" si="16"/>
        <v> </v>
      </c>
      <c r="E200" s="21" t="str">
        <f t="shared" si="17"/>
        <v> </v>
      </c>
      <c r="F200" s="21" t="str">
        <f t="shared" si="21"/>
        <v> </v>
      </c>
      <c r="G200" s="22" t="str">
        <f t="shared" si="20"/>
        <v> </v>
      </c>
      <c r="H200" s="21" t="str">
        <f t="shared" si="18"/>
        <v> 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 t="str">
        <f t="shared" si="19"/>
        <v> </v>
      </c>
      <c r="C201" s="1" t="str">
        <f t="shared" si="22"/>
        <v> </v>
      </c>
      <c r="D201" s="21" t="str">
        <f t="shared" si="16"/>
        <v> </v>
      </c>
      <c r="E201" s="21" t="str">
        <f t="shared" si="17"/>
        <v> </v>
      </c>
      <c r="F201" s="21" t="str">
        <f t="shared" si="21"/>
        <v> </v>
      </c>
      <c r="G201" s="22" t="str">
        <f t="shared" si="20"/>
        <v> </v>
      </c>
      <c r="H201" s="21" t="str">
        <f t="shared" si="18"/>
        <v> 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 t="str">
        <f t="shared" si="19"/>
        <v> </v>
      </c>
      <c r="C202" s="1" t="str">
        <f t="shared" si="22"/>
        <v> </v>
      </c>
      <c r="D202" s="21" t="str">
        <f t="shared" si="16"/>
        <v> </v>
      </c>
      <c r="E202" s="21" t="str">
        <f t="shared" si="17"/>
        <v> </v>
      </c>
      <c r="F202" s="21" t="str">
        <f t="shared" si="21"/>
        <v> </v>
      </c>
      <c r="G202" s="22" t="str">
        <f t="shared" si="20"/>
        <v> </v>
      </c>
      <c r="H202" s="21" t="str">
        <f t="shared" si="18"/>
        <v> 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 t="str">
        <f t="shared" si="19"/>
        <v> </v>
      </c>
      <c r="C203" s="1" t="str">
        <f t="shared" si="22"/>
        <v> </v>
      </c>
      <c r="D203" s="21" t="str">
        <f t="shared" si="16"/>
        <v> </v>
      </c>
      <c r="E203" s="21" t="str">
        <f t="shared" si="17"/>
        <v> </v>
      </c>
      <c r="F203" s="21" t="str">
        <f t="shared" si="21"/>
        <v> </v>
      </c>
      <c r="G203" s="22" t="str">
        <f t="shared" si="20"/>
        <v> </v>
      </c>
      <c r="H203" s="21" t="str">
        <f t="shared" si="18"/>
        <v> 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 t="str">
        <f t="shared" si="19"/>
        <v> </v>
      </c>
      <c r="C204" s="1" t="str">
        <f t="shared" si="22"/>
        <v> </v>
      </c>
      <c r="D204" s="21" t="str">
        <f t="shared" si="16"/>
        <v> </v>
      </c>
      <c r="E204" s="21" t="str">
        <f t="shared" si="17"/>
        <v> </v>
      </c>
      <c r="F204" s="21" t="str">
        <f t="shared" si="21"/>
        <v> </v>
      </c>
      <c r="G204" s="22" t="str">
        <f t="shared" si="20"/>
        <v> </v>
      </c>
      <c r="H204" s="21" t="str">
        <f t="shared" si="18"/>
        <v> 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 t="str">
        <f t="shared" si="19"/>
        <v> </v>
      </c>
      <c r="C205" s="1" t="str">
        <f t="shared" si="22"/>
        <v> </v>
      </c>
      <c r="D205" s="21" t="str">
        <f t="shared" si="16"/>
        <v> </v>
      </c>
      <c r="E205" s="21" t="str">
        <f t="shared" si="17"/>
        <v> </v>
      </c>
      <c r="F205" s="21" t="str">
        <f t="shared" si="21"/>
        <v> </v>
      </c>
      <c r="G205" s="22" t="str">
        <f t="shared" si="20"/>
        <v> </v>
      </c>
      <c r="H205" s="21" t="str">
        <f t="shared" si="18"/>
        <v> 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 t="str">
        <f t="shared" si="19"/>
        <v> </v>
      </c>
      <c r="C206" s="1" t="str">
        <f t="shared" si="22"/>
        <v> </v>
      </c>
      <c r="D206" s="21" t="str">
        <f t="shared" si="16"/>
        <v> </v>
      </c>
      <c r="E206" s="21" t="str">
        <f t="shared" si="17"/>
        <v> </v>
      </c>
      <c r="F206" s="21" t="str">
        <f t="shared" si="21"/>
        <v> </v>
      </c>
      <c r="G206" s="22" t="str">
        <f t="shared" si="20"/>
        <v> </v>
      </c>
      <c r="H206" s="21" t="str">
        <f t="shared" si="18"/>
        <v> 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 t="str">
        <f t="shared" si="19"/>
        <v> </v>
      </c>
      <c r="C207" s="1" t="str">
        <f t="shared" si="22"/>
        <v> </v>
      </c>
      <c r="D207" s="21" t="str">
        <f t="shared" si="16"/>
        <v> </v>
      </c>
      <c r="E207" s="21" t="str">
        <f t="shared" si="17"/>
        <v> </v>
      </c>
      <c r="F207" s="21" t="str">
        <f t="shared" si="21"/>
        <v> </v>
      </c>
      <c r="G207" s="22" t="str">
        <f t="shared" si="20"/>
        <v> </v>
      </c>
      <c r="H207" s="21" t="str">
        <f t="shared" si="18"/>
        <v> 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 t="str">
        <f t="shared" si="19"/>
        <v> </v>
      </c>
      <c r="C208" s="1" t="str">
        <f t="shared" si="22"/>
        <v> </v>
      </c>
      <c r="D208" s="21" t="str">
        <f t="shared" si="16"/>
        <v> </v>
      </c>
      <c r="E208" s="21" t="str">
        <f t="shared" si="17"/>
        <v> </v>
      </c>
      <c r="F208" s="21" t="str">
        <f t="shared" si="21"/>
        <v> </v>
      </c>
      <c r="G208" s="22" t="str">
        <f t="shared" si="20"/>
        <v> </v>
      </c>
      <c r="H208" s="21" t="str">
        <f t="shared" si="18"/>
        <v> 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 t="str">
        <f t="shared" si="19"/>
        <v> </v>
      </c>
      <c r="C209" s="1" t="str">
        <f t="shared" si="22"/>
        <v> </v>
      </c>
      <c r="D209" s="21" t="str">
        <f t="shared" si="16"/>
        <v> </v>
      </c>
      <c r="E209" s="21" t="str">
        <f t="shared" si="17"/>
        <v> </v>
      </c>
      <c r="F209" s="21" t="str">
        <f t="shared" si="21"/>
        <v> </v>
      </c>
      <c r="G209" s="22" t="str">
        <f t="shared" si="20"/>
        <v> </v>
      </c>
      <c r="H209" s="21" t="str">
        <f t="shared" si="18"/>
        <v> 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 t="str">
        <f t="shared" si="19"/>
        <v> </v>
      </c>
      <c r="C210" s="1" t="str">
        <f t="shared" si="22"/>
        <v> </v>
      </c>
      <c r="D210" s="21" t="str">
        <f t="shared" si="16"/>
        <v> </v>
      </c>
      <c r="E210" s="21" t="str">
        <f t="shared" si="17"/>
        <v> </v>
      </c>
      <c r="F210" s="21" t="str">
        <f t="shared" si="21"/>
        <v> </v>
      </c>
      <c r="G210" s="22" t="str">
        <f t="shared" si="20"/>
        <v> </v>
      </c>
      <c r="H210" s="21" t="str">
        <f t="shared" si="18"/>
        <v> 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 t="str">
        <f t="shared" si="19"/>
        <v> </v>
      </c>
      <c r="C211" s="1" t="str">
        <f t="shared" si="22"/>
        <v> </v>
      </c>
      <c r="D211" s="21" t="str">
        <f t="shared" si="16"/>
        <v> </v>
      </c>
      <c r="E211" s="21" t="str">
        <f t="shared" si="17"/>
        <v> </v>
      </c>
      <c r="F211" s="21" t="str">
        <f t="shared" si="21"/>
        <v> </v>
      </c>
      <c r="G211" s="22" t="str">
        <f t="shared" si="20"/>
        <v> </v>
      </c>
      <c r="H211" s="21" t="str">
        <f t="shared" si="18"/>
        <v> 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 t="str">
        <f t="shared" si="19"/>
        <v> </v>
      </c>
      <c r="C212" s="1" t="str">
        <f t="shared" si="22"/>
        <v> </v>
      </c>
      <c r="D212" s="21" t="str">
        <f t="shared" si="16"/>
        <v> </v>
      </c>
      <c r="E212" s="21" t="str">
        <f t="shared" si="17"/>
        <v> </v>
      </c>
      <c r="F212" s="21" t="str">
        <f t="shared" si="21"/>
        <v> </v>
      </c>
      <c r="G212" s="22" t="str">
        <f t="shared" si="20"/>
        <v> </v>
      </c>
      <c r="H212" s="21" t="str">
        <f t="shared" si="18"/>
        <v> 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 t="str">
        <f t="shared" si="19"/>
        <v> </v>
      </c>
      <c r="C213" s="1" t="str">
        <f t="shared" si="22"/>
        <v> </v>
      </c>
      <c r="D213" s="21" t="str">
        <f t="shared" si="16"/>
        <v> </v>
      </c>
      <c r="E213" s="21" t="str">
        <f t="shared" si="17"/>
        <v> </v>
      </c>
      <c r="F213" s="21" t="str">
        <f t="shared" si="21"/>
        <v> </v>
      </c>
      <c r="G213" s="22" t="str">
        <f t="shared" si="20"/>
        <v> </v>
      </c>
      <c r="H213" s="21" t="str">
        <f t="shared" si="18"/>
        <v> 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 t="str">
        <f t="shared" si="19"/>
        <v> </v>
      </c>
      <c r="C214" s="1" t="str">
        <f t="shared" si="22"/>
        <v> </v>
      </c>
      <c r="D214" s="21" t="str">
        <f t="shared" si="16"/>
        <v> </v>
      </c>
      <c r="E214" s="21" t="str">
        <f t="shared" si="17"/>
        <v> </v>
      </c>
      <c r="F214" s="21" t="str">
        <f t="shared" si="21"/>
        <v> </v>
      </c>
      <c r="G214" s="22" t="str">
        <f t="shared" si="20"/>
        <v> </v>
      </c>
      <c r="H214" s="21" t="str">
        <f t="shared" si="18"/>
        <v> 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 t="str">
        <f t="shared" si="19"/>
        <v> </v>
      </c>
      <c r="C215" s="1" t="str">
        <f t="shared" si="22"/>
        <v> </v>
      </c>
      <c r="D215" s="21" t="str">
        <f t="shared" si="16"/>
        <v> </v>
      </c>
      <c r="E215" s="21" t="str">
        <f t="shared" si="17"/>
        <v> </v>
      </c>
      <c r="F215" s="21" t="str">
        <f t="shared" si="21"/>
        <v> </v>
      </c>
      <c r="G215" s="22" t="str">
        <f t="shared" si="20"/>
        <v> </v>
      </c>
      <c r="H215" s="21" t="str">
        <f t="shared" si="18"/>
        <v> 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 t="str">
        <f t="shared" si="19"/>
        <v> </v>
      </c>
      <c r="C216" s="1" t="str">
        <f t="shared" si="22"/>
        <v> </v>
      </c>
      <c r="D216" s="21" t="str">
        <f t="shared" si="16"/>
        <v> </v>
      </c>
      <c r="E216" s="21" t="str">
        <f t="shared" si="17"/>
        <v> </v>
      </c>
      <c r="F216" s="21" t="str">
        <f t="shared" si="21"/>
        <v> </v>
      </c>
      <c r="G216" s="22" t="str">
        <f t="shared" si="20"/>
        <v> </v>
      </c>
      <c r="H216" s="21" t="str">
        <f t="shared" si="18"/>
        <v> 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 t="str">
        <f t="shared" si="19"/>
        <v> </v>
      </c>
      <c r="C217" s="1" t="str">
        <f t="shared" si="22"/>
        <v> </v>
      </c>
      <c r="D217" s="21" t="str">
        <f t="shared" si="16"/>
        <v> </v>
      </c>
      <c r="E217" s="21" t="str">
        <f t="shared" si="17"/>
        <v> </v>
      </c>
      <c r="F217" s="21" t="str">
        <f t="shared" si="21"/>
        <v> </v>
      </c>
      <c r="G217" s="22" t="str">
        <f t="shared" si="20"/>
        <v> </v>
      </c>
      <c r="H217" s="21" t="str">
        <f t="shared" si="18"/>
        <v> 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 t="str">
        <f t="shared" si="19"/>
        <v> </v>
      </c>
      <c r="C218" s="1" t="str">
        <f t="shared" si="22"/>
        <v> </v>
      </c>
      <c r="D218" s="21" t="str">
        <f t="shared" si="16"/>
        <v> </v>
      </c>
      <c r="E218" s="21" t="str">
        <f t="shared" si="17"/>
        <v> </v>
      </c>
      <c r="F218" s="21" t="str">
        <f t="shared" si="21"/>
        <v> </v>
      </c>
      <c r="G218" s="22" t="str">
        <f t="shared" si="20"/>
        <v> </v>
      </c>
      <c r="H218" s="21" t="str">
        <f t="shared" si="18"/>
        <v> 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 t="str">
        <f t="shared" si="19"/>
        <v> </v>
      </c>
      <c r="C219" s="1" t="str">
        <f t="shared" si="22"/>
        <v> </v>
      </c>
      <c r="D219" s="21" t="str">
        <f t="shared" si="16"/>
        <v> </v>
      </c>
      <c r="E219" s="21" t="str">
        <f t="shared" si="17"/>
        <v> </v>
      </c>
      <c r="F219" s="21" t="str">
        <f t="shared" si="21"/>
        <v> </v>
      </c>
      <c r="G219" s="22" t="str">
        <f t="shared" si="20"/>
        <v> </v>
      </c>
      <c r="H219" s="21" t="str">
        <f t="shared" si="18"/>
        <v> 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 t="str">
        <f t="shared" si="19"/>
        <v> </v>
      </c>
      <c r="C220" s="1" t="str">
        <f t="shared" si="22"/>
        <v> </v>
      </c>
      <c r="D220" s="21" t="str">
        <f aca="true" t="shared" si="23" ref="D220:D283">IF(C220&lt;&gt;" ",IF(G219&lt;D219,G219+E220,PMT($E$11,($E$13),-$E$6))," ")</f>
        <v> </v>
      </c>
      <c r="E220" s="21" t="str">
        <f aca="true" t="shared" si="24" ref="E220:E283">IF(C220&lt;&gt;" ",G219*$E$11," ")</f>
        <v> </v>
      </c>
      <c r="F220" s="21" t="str">
        <f t="shared" si="21"/>
        <v> </v>
      </c>
      <c r="G220" s="22" t="str">
        <f t="shared" si="20"/>
        <v> </v>
      </c>
      <c r="H220" s="21" t="str">
        <f aca="true" t="shared" si="25" ref="H220:H283">IF(C220&lt;&gt;" ",IF(AND($E$19=B220,$E$20=C220-(B220-1)*12),$E$18,0)," ")</f>
        <v> 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 t="str">
        <f aca="true" t="shared" si="26" ref="B221:B284">IF(C221&lt;&gt;" ",INT(C220/12)+1," ")</f>
        <v> </v>
      </c>
      <c r="C221" s="1" t="str">
        <f t="shared" si="22"/>
        <v> </v>
      </c>
      <c r="D221" s="21" t="str">
        <f t="shared" si="23"/>
        <v> </v>
      </c>
      <c r="E221" s="21" t="str">
        <f t="shared" si="24"/>
        <v> </v>
      </c>
      <c r="F221" s="21" t="str">
        <f t="shared" si="21"/>
        <v> </v>
      </c>
      <c r="G221" s="22" t="str">
        <f aca="true" t="shared" si="27" ref="G221:G284">IF(C221&lt;&gt;" ",G220-F221," ")</f>
        <v> </v>
      </c>
      <c r="H221" s="21" t="str">
        <f t="shared" si="25"/>
        <v> 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 t="str">
        <f t="shared" si="26"/>
        <v> </v>
      </c>
      <c r="C222" s="1" t="str">
        <f t="shared" si="22"/>
        <v> </v>
      </c>
      <c r="D222" s="21" t="str">
        <f t="shared" si="23"/>
        <v> </v>
      </c>
      <c r="E222" s="21" t="str">
        <f t="shared" si="24"/>
        <v> </v>
      </c>
      <c r="F222" s="21" t="str">
        <f t="shared" si="21"/>
        <v> </v>
      </c>
      <c r="G222" s="22" t="str">
        <f t="shared" si="27"/>
        <v> </v>
      </c>
      <c r="H222" s="21" t="str">
        <f t="shared" si="25"/>
        <v> 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 t="str">
        <f t="shared" si="26"/>
        <v> </v>
      </c>
      <c r="C223" s="1" t="str">
        <f t="shared" si="22"/>
        <v> </v>
      </c>
      <c r="D223" s="21" t="str">
        <f t="shared" si="23"/>
        <v> </v>
      </c>
      <c r="E223" s="21" t="str">
        <f t="shared" si="24"/>
        <v> </v>
      </c>
      <c r="F223" s="21" t="str">
        <f t="shared" si="21"/>
        <v> </v>
      </c>
      <c r="G223" s="22" t="str">
        <f t="shared" si="27"/>
        <v> </v>
      </c>
      <c r="H223" s="21" t="str">
        <f t="shared" si="25"/>
        <v> 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 t="str">
        <f t="shared" si="26"/>
        <v> </v>
      </c>
      <c r="C224" s="1" t="str">
        <f t="shared" si="22"/>
        <v> </v>
      </c>
      <c r="D224" s="21" t="str">
        <f t="shared" si="23"/>
        <v> </v>
      </c>
      <c r="E224" s="21" t="str">
        <f t="shared" si="24"/>
        <v> </v>
      </c>
      <c r="F224" s="21" t="str">
        <f t="shared" si="21"/>
        <v> </v>
      </c>
      <c r="G224" s="22" t="str">
        <f t="shared" si="27"/>
        <v> </v>
      </c>
      <c r="H224" s="21" t="str">
        <f t="shared" si="25"/>
        <v> 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 t="str">
        <f t="shared" si="26"/>
        <v> </v>
      </c>
      <c r="C225" s="1" t="str">
        <f t="shared" si="22"/>
        <v> </v>
      </c>
      <c r="D225" s="21" t="str">
        <f t="shared" si="23"/>
        <v> </v>
      </c>
      <c r="E225" s="21" t="str">
        <f t="shared" si="24"/>
        <v> </v>
      </c>
      <c r="F225" s="21" t="str">
        <f t="shared" si="21"/>
        <v> </v>
      </c>
      <c r="G225" s="22" t="str">
        <f t="shared" si="27"/>
        <v> </v>
      </c>
      <c r="H225" s="21" t="str">
        <f t="shared" si="25"/>
        <v> 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 t="str">
        <f t="shared" si="26"/>
        <v> </v>
      </c>
      <c r="C226" s="1" t="str">
        <f t="shared" si="22"/>
        <v> </v>
      </c>
      <c r="D226" s="21" t="str">
        <f t="shared" si="23"/>
        <v> </v>
      </c>
      <c r="E226" s="21" t="str">
        <f t="shared" si="24"/>
        <v> </v>
      </c>
      <c r="F226" s="21" t="str">
        <f t="shared" si="21"/>
        <v> </v>
      </c>
      <c r="G226" s="22" t="str">
        <f t="shared" si="27"/>
        <v> </v>
      </c>
      <c r="H226" s="21" t="str">
        <f t="shared" si="25"/>
        <v> 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 t="str">
        <f t="shared" si="26"/>
        <v> </v>
      </c>
      <c r="C227" s="1" t="str">
        <f t="shared" si="22"/>
        <v> </v>
      </c>
      <c r="D227" s="21" t="str">
        <f t="shared" si="23"/>
        <v> </v>
      </c>
      <c r="E227" s="21" t="str">
        <f t="shared" si="24"/>
        <v> </v>
      </c>
      <c r="F227" s="21" t="str">
        <f t="shared" si="21"/>
        <v> </v>
      </c>
      <c r="G227" s="22" t="str">
        <f t="shared" si="27"/>
        <v> </v>
      </c>
      <c r="H227" s="21" t="str">
        <f t="shared" si="25"/>
        <v> 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 t="str">
        <f t="shared" si="26"/>
        <v> </v>
      </c>
      <c r="C228" s="1" t="str">
        <f t="shared" si="22"/>
        <v> </v>
      </c>
      <c r="D228" s="21" t="str">
        <f t="shared" si="23"/>
        <v> </v>
      </c>
      <c r="E228" s="21" t="str">
        <f t="shared" si="24"/>
        <v> </v>
      </c>
      <c r="F228" s="21" t="str">
        <f t="shared" si="21"/>
        <v> </v>
      </c>
      <c r="G228" s="22" t="str">
        <f t="shared" si="27"/>
        <v> </v>
      </c>
      <c r="H228" s="21" t="str">
        <f t="shared" si="25"/>
        <v> 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 t="str">
        <f t="shared" si="26"/>
        <v> </v>
      </c>
      <c r="C229" s="1" t="str">
        <f t="shared" si="22"/>
        <v> </v>
      </c>
      <c r="D229" s="21" t="str">
        <f t="shared" si="23"/>
        <v> </v>
      </c>
      <c r="E229" s="21" t="str">
        <f t="shared" si="24"/>
        <v> </v>
      </c>
      <c r="F229" s="21" t="str">
        <f t="shared" si="21"/>
        <v> </v>
      </c>
      <c r="G229" s="22" t="str">
        <f t="shared" si="27"/>
        <v> </v>
      </c>
      <c r="H229" s="21" t="str">
        <f t="shared" si="25"/>
        <v> 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 t="str">
        <f t="shared" si="26"/>
        <v> </v>
      </c>
      <c r="C230" s="1" t="str">
        <f t="shared" si="22"/>
        <v> </v>
      </c>
      <c r="D230" s="21" t="str">
        <f t="shared" si="23"/>
        <v> </v>
      </c>
      <c r="E230" s="21" t="str">
        <f t="shared" si="24"/>
        <v> </v>
      </c>
      <c r="F230" s="21" t="str">
        <f t="shared" si="21"/>
        <v> </v>
      </c>
      <c r="G230" s="22" t="str">
        <f t="shared" si="27"/>
        <v> </v>
      </c>
      <c r="H230" s="21" t="str">
        <f t="shared" si="25"/>
        <v> 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 t="str">
        <f t="shared" si="26"/>
        <v> </v>
      </c>
      <c r="C231" s="1" t="str">
        <f t="shared" si="22"/>
        <v> </v>
      </c>
      <c r="D231" s="21" t="str">
        <f t="shared" si="23"/>
        <v> </v>
      </c>
      <c r="E231" s="21" t="str">
        <f t="shared" si="24"/>
        <v> </v>
      </c>
      <c r="F231" s="21" t="str">
        <f t="shared" si="21"/>
        <v> </v>
      </c>
      <c r="G231" s="22" t="str">
        <f t="shared" si="27"/>
        <v> </v>
      </c>
      <c r="H231" s="21" t="str">
        <f t="shared" si="25"/>
        <v> 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 t="str">
        <f t="shared" si="26"/>
        <v> </v>
      </c>
      <c r="C232" s="1" t="str">
        <f t="shared" si="22"/>
        <v> </v>
      </c>
      <c r="D232" s="21" t="str">
        <f t="shared" si="23"/>
        <v> </v>
      </c>
      <c r="E232" s="21" t="str">
        <f t="shared" si="24"/>
        <v> </v>
      </c>
      <c r="F232" s="21" t="str">
        <f t="shared" si="21"/>
        <v> </v>
      </c>
      <c r="G232" s="22" t="str">
        <f t="shared" si="27"/>
        <v> </v>
      </c>
      <c r="H232" s="21" t="str">
        <f t="shared" si="25"/>
        <v> 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 t="str">
        <f t="shared" si="26"/>
        <v> </v>
      </c>
      <c r="C233" s="1" t="str">
        <f t="shared" si="22"/>
        <v> </v>
      </c>
      <c r="D233" s="21" t="str">
        <f t="shared" si="23"/>
        <v> </v>
      </c>
      <c r="E233" s="21" t="str">
        <f t="shared" si="24"/>
        <v> </v>
      </c>
      <c r="F233" s="21" t="str">
        <f t="shared" si="21"/>
        <v> </v>
      </c>
      <c r="G233" s="22" t="str">
        <f t="shared" si="27"/>
        <v> </v>
      </c>
      <c r="H233" s="21" t="str">
        <f t="shared" si="25"/>
        <v> 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 t="str">
        <f t="shared" si="26"/>
        <v> </v>
      </c>
      <c r="C234" s="1" t="str">
        <f t="shared" si="22"/>
        <v> </v>
      </c>
      <c r="D234" s="21" t="str">
        <f t="shared" si="23"/>
        <v> </v>
      </c>
      <c r="E234" s="21" t="str">
        <f t="shared" si="24"/>
        <v> </v>
      </c>
      <c r="F234" s="21" t="str">
        <f t="shared" si="21"/>
        <v> </v>
      </c>
      <c r="G234" s="22" t="str">
        <f t="shared" si="27"/>
        <v> </v>
      </c>
      <c r="H234" s="21" t="str">
        <f t="shared" si="25"/>
        <v> 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 t="str">
        <f t="shared" si="26"/>
        <v> </v>
      </c>
      <c r="C235" s="1" t="str">
        <f t="shared" si="22"/>
        <v> </v>
      </c>
      <c r="D235" s="21" t="str">
        <f t="shared" si="23"/>
        <v> </v>
      </c>
      <c r="E235" s="21" t="str">
        <f t="shared" si="24"/>
        <v> </v>
      </c>
      <c r="F235" s="21" t="str">
        <f aca="true" t="shared" si="28" ref="F235:F298">IF(C235&lt;&gt;" ",D235-E235+H235," ")</f>
        <v> </v>
      </c>
      <c r="G235" s="22" t="str">
        <f t="shared" si="27"/>
        <v> </v>
      </c>
      <c r="H235" s="21" t="str">
        <f t="shared" si="25"/>
        <v> 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 t="str">
        <f t="shared" si="26"/>
        <v> </v>
      </c>
      <c r="C236" s="1" t="str">
        <f t="shared" si="22"/>
        <v> </v>
      </c>
      <c r="D236" s="21" t="str">
        <f t="shared" si="23"/>
        <v> </v>
      </c>
      <c r="E236" s="21" t="str">
        <f t="shared" si="24"/>
        <v> </v>
      </c>
      <c r="F236" s="21" t="str">
        <f t="shared" si="28"/>
        <v> </v>
      </c>
      <c r="G236" s="22" t="str">
        <f t="shared" si="27"/>
        <v> </v>
      </c>
      <c r="H236" s="21" t="str">
        <f t="shared" si="25"/>
        <v> 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 t="str">
        <f t="shared" si="26"/>
        <v> </v>
      </c>
      <c r="C237" s="1" t="str">
        <f t="shared" si="22"/>
        <v> </v>
      </c>
      <c r="D237" s="21" t="str">
        <f t="shared" si="23"/>
        <v> </v>
      </c>
      <c r="E237" s="21" t="str">
        <f t="shared" si="24"/>
        <v> </v>
      </c>
      <c r="F237" s="21" t="str">
        <f t="shared" si="28"/>
        <v> </v>
      </c>
      <c r="G237" s="22" t="str">
        <f t="shared" si="27"/>
        <v> </v>
      </c>
      <c r="H237" s="21" t="str">
        <f t="shared" si="25"/>
        <v> 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 t="str">
        <f t="shared" si="26"/>
        <v> </v>
      </c>
      <c r="C238" s="1" t="str">
        <f aca="true" t="shared" si="29" ref="C238:C301">IF(CODE(C237)=32," ",IF(AND(C237+1&lt;=$E$13,G237&gt;0),+C237+1," "))</f>
        <v> </v>
      </c>
      <c r="D238" s="21" t="str">
        <f t="shared" si="23"/>
        <v> </v>
      </c>
      <c r="E238" s="21" t="str">
        <f t="shared" si="24"/>
        <v> </v>
      </c>
      <c r="F238" s="21" t="str">
        <f t="shared" si="28"/>
        <v> </v>
      </c>
      <c r="G238" s="22" t="str">
        <f t="shared" si="27"/>
        <v> </v>
      </c>
      <c r="H238" s="21" t="str">
        <f t="shared" si="25"/>
        <v> 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 t="str">
        <f t="shared" si="26"/>
        <v> </v>
      </c>
      <c r="C239" s="1" t="str">
        <f t="shared" si="29"/>
        <v> </v>
      </c>
      <c r="D239" s="21" t="str">
        <f t="shared" si="23"/>
        <v> </v>
      </c>
      <c r="E239" s="21" t="str">
        <f t="shared" si="24"/>
        <v> </v>
      </c>
      <c r="F239" s="21" t="str">
        <f t="shared" si="28"/>
        <v> </v>
      </c>
      <c r="G239" s="22" t="str">
        <f t="shared" si="27"/>
        <v> </v>
      </c>
      <c r="H239" s="21" t="str">
        <f t="shared" si="25"/>
        <v> 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 t="str">
        <f t="shared" si="26"/>
        <v> </v>
      </c>
      <c r="C240" s="1" t="str">
        <f t="shared" si="29"/>
        <v> </v>
      </c>
      <c r="D240" s="21" t="str">
        <f t="shared" si="23"/>
        <v> </v>
      </c>
      <c r="E240" s="21" t="str">
        <f t="shared" si="24"/>
        <v> </v>
      </c>
      <c r="F240" s="21" t="str">
        <f t="shared" si="28"/>
        <v> </v>
      </c>
      <c r="G240" s="22" t="str">
        <f t="shared" si="27"/>
        <v> </v>
      </c>
      <c r="H240" s="21" t="str">
        <f t="shared" si="25"/>
        <v> 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 t="str">
        <f t="shared" si="26"/>
        <v> </v>
      </c>
      <c r="C241" s="1" t="str">
        <f t="shared" si="29"/>
        <v> </v>
      </c>
      <c r="D241" s="21" t="str">
        <f t="shared" si="23"/>
        <v> </v>
      </c>
      <c r="E241" s="21" t="str">
        <f t="shared" si="24"/>
        <v> </v>
      </c>
      <c r="F241" s="21" t="str">
        <f t="shared" si="28"/>
        <v> </v>
      </c>
      <c r="G241" s="22" t="str">
        <f t="shared" si="27"/>
        <v> </v>
      </c>
      <c r="H241" s="21" t="str">
        <f t="shared" si="25"/>
        <v> 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 t="str">
        <f t="shared" si="26"/>
        <v> </v>
      </c>
      <c r="C242" s="1" t="str">
        <f t="shared" si="29"/>
        <v> </v>
      </c>
      <c r="D242" s="21" t="str">
        <f t="shared" si="23"/>
        <v> </v>
      </c>
      <c r="E242" s="21" t="str">
        <f t="shared" si="24"/>
        <v> </v>
      </c>
      <c r="F242" s="21" t="str">
        <f t="shared" si="28"/>
        <v> </v>
      </c>
      <c r="G242" s="22" t="str">
        <f t="shared" si="27"/>
        <v> </v>
      </c>
      <c r="H242" s="21" t="str">
        <f t="shared" si="25"/>
        <v> 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 t="str">
        <f t="shared" si="26"/>
        <v> </v>
      </c>
      <c r="C243" s="1" t="str">
        <f t="shared" si="29"/>
        <v> </v>
      </c>
      <c r="D243" s="21" t="str">
        <f t="shared" si="23"/>
        <v> </v>
      </c>
      <c r="E243" s="21" t="str">
        <f t="shared" si="24"/>
        <v> </v>
      </c>
      <c r="F243" s="21" t="str">
        <f t="shared" si="28"/>
        <v> </v>
      </c>
      <c r="G243" s="22" t="str">
        <f t="shared" si="27"/>
        <v> </v>
      </c>
      <c r="H243" s="21" t="str">
        <f t="shared" si="25"/>
        <v> 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 t="str">
        <f t="shared" si="26"/>
        <v> </v>
      </c>
      <c r="C244" s="1" t="str">
        <f t="shared" si="29"/>
        <v> </v>
      </c>
      <c r="D244" s="21" t="str">
        <f t="shared" si="23"/>
        <v> </v>
      </c>
      <c r="E244" s="21" t="str">
        <f t="shared" si="24"/>
        <v> </v>
      </c>
      <c r="F244" s="21" t="str">
        <f t="shared" si="28"/>
        <v> </v>
      </c>
      <c r="G244" s="22" t="str">
        <f t="shared" si="27"/>
        <v> </v>
      </c>
      <c r="H244" s="21" t="str">
        <f t="shared" si="25"/>
        <v> 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 t="str">
        <f t="shared" si="26"/>
        <v> </v>
      </c>
      <c r="C245" s="1" t="str">
        <f t="shared" si="29"/>
        <v> </v>
      </c>
      <c r="D245" s="21" t="str">
        <f t="shared" si="23"/>
        <v> </v>
      </c>
      <c r="E245" s="21" t="str">
        <f t="shared" si="24"/>
        <v> </v>
      </c>
      <c r="F245" s="21" t="str">
        <f t="shared" si="28"/>
        <v> </v>
      </c>
      <c r="G245" s="22" t="str">
        <f t="shared" si="27"/>
        <v> </v>
      </c>
      <c r="H245" s="21" t="str">
        <f t="shared" si="25"/>
        <v> 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 t="str">
        <f t="shared" si="26"/>
        <v> </v>
      </c>
      <c r="C246" s="1" t="str">
        <f t="shared" si="29"/>
        <v> </v>
      </c>
      <c r="D246" s="21" t="str">
        <f t="shared" si="23"/>
        <v> </v>
      </c>
      <c r="E246" s="21" t="str">
        <f t="shared" si="24"/>
        <v> </v>
      </c>
      <c r="F246" s="21" t="str">
        <f t="shared" si="28"/>
        <v> </v>
      </c>
      <c r="G246" s="22" t="str">
        <f t="shared" si="27"/>
        <v> </v>
      </c>
      <c r="H246" s="21" t="str">
        <f t="shared" si="25"/>
        <v> 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 t="str">
        <f t="shared" si="26"/>
        <v> </v>
      </c>
      <c r="C247" s="1" t="str">
        <f t="shared" si="29"/>
        <v> </v>
      </c>
      <c r="D247" s="21" t="str">
        <f t="shared" si="23"/>
        <v> </v>
      </c>
      <c r="E247" s="21" t="str">
        <f t="shared" si="24"/>
        <v> </v>
      </c>
      <c r="F247" s="21" t="str">
        <f t="shared" si="28"/>
        <v> </v>
      </c>
      <c r="G247" s="22" t="str">
        <f t="shared" si="27"/>
        <v> </v>
      </c>
      <c r="H247" s="21" t="str">
        <f t="shared" si="25"/>
        <v> 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 t="str">
        <f t="shared" si="26"/>
        <v> </v>
      </c>
      <c r="C248" s="1" t="str">
        <f t="shared" si="29"/>
        <v> </v>
      </c>
      <c r="D248" s="21" t="str">
        <f t="shared" si="23"/>
        <v> </v>
      </c>
      <c r="E248" s="21" t="str">
        <f t="shared" si="24"/>
        <v> </v>
      </c>
      <c r="F248" s="21" t="str">
        <f t="shared" si="28"/>
        <v> </v>
      </c>
      <c r="G248" s="22" t="str">
        <f t="shared" si="27"/>
        <v> </v>
      </c>
      <c r="H248" s="21" t="str">
        <f t="shared" si="25"/>
        <v> 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 t="str">
        <f t="shared" si="26"/>
        <v> </v>
      </c>
      <c r="C249" s="1" t="str">
        <f t="shared" si="29"/>
        <v> </v>
      </c>
      <c r="D249" s="21" t="str">
        <f t="shared" si="23"/>
        <v> </v>
      </c>
      <c r="E249" s="21" t="str">
        <f t="shared" si="24"/>
        <v> </v>
      </c>
      <c r="F249" s="21" t="str">
        <f t="shared" si="28"/>
        <v> </v>
      </c>
      <c r="G249" s="22" t="str">
        <f t="shared" si="27"/>
        <v> </v>
      </c>
      <c r="H249" s="21" t="str">
        <f t="shared" si="25"/>
        <v> 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 t="str">
        <f t="shared" si="26"/>
        <v> </v>
      </c>
      <c r="C250" s="1" t="str">
        <f t="shared" si="29"/>
        <v> </v>
      </c>
      <c r="D250" s="21" t="str">
        <f t="shared" si="23"/>
        <v> </v>
      </c>
      <c r="E250" s="21" t="str">
        <f t="shared" si="24"/>
        <v> </v>
      </c>
      <c r="F250" s="21" t="str">
        <f t="shared" si="28"/>
        <v> </v>
      </c>
      <c r="G250" s="22" t="str">
        <f t="shared" si="27"/>
        <v> </v>
      </c>
      <c r="H250" s="21" t="str">
        <f t="shared" si="25"/>
        <v> 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 t="str">
        <f t="shared" si="26"/>
        <v> </v>
      </c>
      <c r="C251" s="1" t="str">
        <f t="shared" si="29"/>
        <v> </v>
      </c>
      <c r="D251" s="21" t="str">
        <f t="shared" si="23"/>
        <v> </v>
      </c>
      <c r="E251" s="21" t="str">
        <f t="shared" si="24"/>
        <v> </v>
      </c>
      <c r="F251" s="21" t="str">
        <f t="shared" si="28"/>
        <v> </v>
      </c>
      <c r="G251" s="22" t="str">
        <f t="shared" si="27"/>
        <v> </v>
      </c>
      <c r="H251" s="21" t="str">
        <f t="shared" si="25"/>
        <v> 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 t="str">
        <f t="shared" si="26"/>
        <v> </v>
      </c>
      <c r="C252" s="1" t="str">
        <f t="shared" si="29"/>
        <v> </v>
      </c>
      <c r="D252" s="21" t="str">
        <f t="shared" si="23"/>
        <v> </v>
      </c>
      <c r="E252" s="21" t="str">
        <f t="shared" si="24"/>
        <v> </v>
      </c>
      <c r="F252" s="21" t="str">
        <f t="shared" si="28"/>
        <v> </v>
      </c>
      <c r="G252" s="22" t="str">
        <f t="shared" si="27"/>
        <v> </v>
      </c>
      <c r="H252" s="21" t="str">
        <f t="shared" si="25"/>
        <v> 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 t="str">
        <f t="shared" si="26"/>
        <v> </v>
      </c>
      <c r="C253" s="1" t="str">
        <f t="shared" si="29"/>
        <v> </v>
      </c>
      <c r="D253" s="21" t="str">
        <f t="shared" si="23"/>
        <v> </v>
      </c>
      <c r="E253" s="21" t="str">
        <f t="shared" si="24"/>
        <v> </v>
      </c>
      <c r="F253" s="21" t="str">
        <f t="shared" si="28"/>
        <v> </v>
      </c>
      <c r="G253" s="22" t="str">
        <f t="shared" si="27"/>
        <v> </v>
      </c>
      <c r="H253" s="21" t="str">
        <f t="shared" si="25"/>
        <v> 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 t="str">
        <f t="shared" si="26"/>
        <v> </v>
      </c>
      <c r="C254" s="1" t="str">
        <f t="shared" si="29"/>
        <v> </v>
      </c>
      <c r="D254" s="21" t="str">
        <f t="shared" si="23"/>
        <v> </v>
      </c>
      <c r="E254" s="21" t="str">
        <f t="shared" si="24"/>
        <v> </v>
      </c>
      <c r="F254" s="21" t="str">
        <f t="shared" si="28"/>
        <v> </v>
      </c>
      <c r="G254" s="22" t="str">
        <f t="shared" si="27"/>
        <v> </v>
      </c>
      <c r="H254" s="21" t="str">
        <f t="shared" si="25"/>
        <v> 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 t="str">
        <f t="shared" si="26"/>
        <v> </v>
      </c>
      <c r="C255" s="1" t="str">
        <f t="shared" si="29"/>
        <v> </v>
      </c>
      <c r="D255" s="21" t="str">
        <f t="shared" si="23"/>
        <v> </v>
      </c>
      <c r="E255" s="21" t="str">
        <f t="shared" si="24"/>
        <v> </v>
      </c>
      <c r="F255" s="21" t="str">
        <f t="shared" si="28"/>
        <v> </v>
      </c>
      <c r="G255" s="22" t="str">
        <f t="shared" si="27"/>
        <v> </v>
      </c>
      <c r="H255" s="21" t="str">
        <f t="shared" si="25"/>
        <v> 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 t="str">
        <f t="shared" si="26"/>
        <v> </v>
      </c>
      <c r="C256" s="1" t="str">
        <f t="shared" si="29"/>
        <v> </v>
      </c>
      <c r="D256" s="21" t="str">
        <f t="shared" si="23"/>
        <v> </v>
      </c>
      <c r="E256" s="21" t="str">
        <f t="shared" si="24"/>
        <v> </v>
      </c>
      <c r="F256" s="21" t="str">
        <f t="shared" si="28"/>
        <v> </v>
      </c>
      <c r="G256" s="22" t="str">
        <f t="shared" si="27"/>
        <v> </v>
      </c>
      <c r="H256" s="21" t="str">
        <f t="shared" si="25"/>
        <v> 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 t="str">
        <f t="shared" si="26"/>
        <v> </v>
      </c>
      <c r="C257" s="1" t="str">
        <f t="shared" si="29"/>
        <v> </v>
      </c>
      <c r="D257" s="21" t="str">
        <f t="shared" si="23"/>
        <v> </v>
      </c>
      <c r="E257" s="21" t="str">
        <f t="shared" si="24"/>
        <v> </v>
      </c>
      <c r="F257" s="21" t="str">
        <f t="shared" si="28"/>
        <v> </v>
      </c>
      <c r="G257" s="22" t="str">
        <f t="shared" si="27"/>
        <v> </v>
      </c>
      <c r="H257" s="21" t="str">
        <f t="shared" si="25"/>
        <v> 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 t="str">
        <f t="shared" si="26"/>
        <v> </v>
      </c>
      <c r="C258" s="1" t="str">
        <f t="shared" si="29"/>
        <v> </v>
      </c>
      <c r="D258" s="21" t="str">
        <f t="shared" si="23"/>
        <v> </v>
      </c>
      <c r="E258" s="21" t="str">
        <f t="shared" si="24"/>
        <v> </v>
      </c>
      <c r="F258" s="21" t="str">
        <f t="shared" si="28"/>
        <v> </v>
      </c>
      <c r="G258" s="22" t="str">
        <f t="shared" si="27"/>
        <v> </v>
      </c>
      <c r="H258" s="21" t="str">
        <f t="shared" si="25"/>
        <v> 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 t="str">
        <f t="shared" si="26"/>
        <v> </v>
      </c>
      <c r="C259" s="1" t="str">
        <f t="shared" si="29"/>
        <v> </v>
      </c>
      <c r="D259" s="21" t="str">
        <f t="shared" si="23"/>
        <v> </v>
      </c>
      <c r="E259" s="21" t="str">
        <f t="shared" si="24"/>
        <v> </v>
      </c>
      <c r="F259" s="21" t="str">
        <f t="shared" si="28"/>
        <v> </v>
      </c>
      <c r="G259" s="22" t="str">
        <f t="shared" si="27"/>
        <v> </v>
      </c>
      <c r="H259" s="21" t="str">
        <f t="shared" si="25"/>
        <v> 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 t="str">
        <f t="shared" si="26"/>
        <v> </v>
      </c>
      <c r="C260" s="1" t="str">
        <f t="shared" si="29"/>
        <v> </v>
      </c>
      <c r="D260" s="21" t="str">
        <f t="shared" si="23"/>
        <v> </v>
      </c>
      <c r="E260" s="21" t="str">
        <f t="shared" si="24"/>
        <v> </v>
      </c>
      <c r="F260" s="21" t="str">
        <f t="shared" si="28"/>
        <v> </v>
      </c>
      <c r="G260" s="22" t="str">
        <f t="shared" si="27"/>
        <v> </v>
      </c>
      <c r="H260" s="21" t="str">
        <f t="shared" si="25"/>
        <v> 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 t="str">
        <f t="shared" si="26"/>
        <v> </v>
      </c>
      <c r="C261" s="1" t="str">
        <f t="shared" si="29"/>
        <v> </v>
      </c>
      <c r="D261" s="21" t="str">
        <f t="shared" si="23"/>
        <v> </v>
      </c>
      <c r="E261" s="21" t="str">
        <f t="shared" si="24"/>
        <v> </v>
      </c>
      <c r="F261" s="21" t="str">
        <f t="shared" si="28"/>
        <v> </v>
      </c>
      <c r="G261" s="22" t="str">
        <f t="shared" si="27"/>
        <v> </v>
      </c>
      <c r="H261" s="21" t="str">
        <f t="shared" si="25"/>
        <v> 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 t="str">
        <f t="shared" si="26"/>
        <v> </v>
      </c>
      <c r="C262" s="1" t="str">
        <f t="shared" si="29"/>
        <v> </v>
      </c>
      <c r="D262" s="21" t="str">
        <f t="shared" si="23"/>
        <v> </v>
      </c>
      <c r="E262" s="21" t="str">
        <f t="shared" si="24"/>
        <v> </v>
      </c>
      <c r="F262" s="21" t="str">
        <f t="shared" si="28"/>
        <v> </v>
      </c>
      <c r="G262" s="22" t="str">
        <f t="shared" si="27"/>
        <v> </v>
      </c>
      <c r="H262" s="21" t="str">
        <f t="shared" si="25"/>
        <v> 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 t="str">
        <f t="shared" si="26"/>
        <v> </v>
      </c>
      <c r="C263" s="1" t="str">
        <f t="shared" si="29"/>
        <v> </v>
      </c>
      <c r="D263" s="21" t="str">
        <f t="shared" si="23"/>
        <v> </v>
      </c>
      <c r="E263" s="21" t="str">
        <f t="shared" si="24"/>
        <v> </v>
      </c>
      <c r="F263" s="21" t="str">
        <f t="shared" si="28"/>
        <v> </v>
      </c>
      <c r="G263" s="22" t="str">
        <f t="shared" si="27"/>
        <v> </v>
      </c>
      <c r="H263" s="21" t="str">
        <f t="shared" si="25"/>
        <v> 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 t="str">
        <f t="shared" si="26"/>
        <v> </v>
      </c>
      <c r="C264" s="1" t="str">
        <f t="shared" si="29"/>
        <v> </v>
      </c>
      <c r="D264" s="21" t="str">
        <f t="shared" si="23"/>
        <v> </v>
      </c>
      <c r="E264" s="21" t="str">
        <f t="shared" si="24"/>
        <v> </v>
      </c>
      <c r="F264" s="21" t="str">
        <f t="shared" si="28"/>
        <v> </v>
      </c>
      <c r="G264" s="22" t="str">
        <f t="shared" si="27"/>
        <v> </v>
      </c>
      <c r="H264" s="21" t="str">
        <f t="shared" si="25"/>
        <v> 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 t="str">
        <f t="shared" si="26"/>
        <v> </v>
      </c>
      <c r="C265" s="1" t="str">
        <f t="shared" si="29"/>
        <v> </v>
      </c>
      <c r="D265" s="21" t="str">
        <f t="shared" si="23"/>
        <v> </v>
      </c>
      <c r="E265" s="21" t="str">
        <f t="shared" si="24"/>
        <v> </v>
      </c>
      <c r="F265" s="21" t="str">
        <f t="shared" si="28"/>
        <v> </v>
      </c>
      <c r="G265" s="22" t="str">
        <f t="shared" si="27"/>
        <v> </v>
      </c>
      <c r="H265" s="21" t="str">
        <f t="shared" si="25"/>
        <v> 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 t="str">
        <f t="shared" si="26"/>
        <v> </v>
      </c>
      <c r="C266" s="1" t="str">
        <f t="shared" si="29"/>
        <v> </v>
      </c>
      <c r="D266" s="21" t="str">
        <f t="shared" si="23"/>
        <v> </v>
      </c>
      <c r="E266" s="21" t="str">
        <f t="shared" si="24"/>
        <v> </v>
      </c>
      <c r="F266" s="21" t="str">
        <f t="shared" si="28"/>
        <v> </v>
      </c>
      <c r="G266" s="22" t="str">
        <f t="shared" si="27"/>
        <v> </v>
      </c>
      <c r="H266" s="21" t="str">
        <f t="shared" si="25"/>
        <v> 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 t="str">
        <f t="shared" si="26"/>
        <v> </v>
      </c>
      <c r="C267" s="1" t="str">
        <f t="shared" si="29"/>
        <v> </v>
      </c>
      <c r="D267" s="21" t="str">
        <f t="shared" si="23"/>
        <v> </v>
      </c>
      <c r="E267" s="21" t="str">
        <f t="shared" si="24"/>
        <v> </v>
      </c>
      <c r="F267" s="21" t="str">
        <f t="shared" si="28"/>
        <v> </v>
      </c>
      <c r="G267" s="22" t="str">
        <f t="shared" si="27"/>
        <v> </v>
      </c>
      <c r="H267" s="21" t="str">
        <f t="shared" si="25"/>
        <v> 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 t="str">
        <f t="shared" si="26"/>
        <v> </v>
      </c>
      <c r="C268" s="1" t="str">
        <f t="shared" si="29"/>
        <v> </v>
      </c>
      <c r="D268" s="21" t="str">
        <f t="shared" si="23"/>
        <v> </v>
      </c>
      <c r="E268" s="21" t="str">
        <f t="shared" si="24"/>
        <v> </v>
      </c>
      <c r="F268" s="21" t="str">
        <f t="shared" si="28"/>
        <v> </v>
      </c>
      <c r="G268" s="22" t="str">
        <f t="shared" si="27"/>
        <v> </v>
      </c>
      <c r="H268" s="21" t="str">
        <f t="shared" si="25"/>
        <v> 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 t="str">
        <f t="shared" si="26"/>
        <v> </v>
      </c>
      <c r="C269" s="1" t="str">
        <f t="shared" si="29"/>
        <v> </v>
      </c>
      <c r="D269" s="21" t="str">
        <f t="shared" si="23"/>
        <v> </v>
      </c>
      <c r="E269" s="21" t="str">
        <f t="shared" si="24"/>
        <v> </v>
      </c>
      <c r="F269" s="21" t="str">
        <f t="shared" si="28"/>
        <v> </v>
      </c>
      <c r="G269" s="22" t="str">
        <f t="shared" si="27"/>
        <v> </v>
      </c>
      <c r="H269" s="21" t="str">
        <f t="shared" si="25"/>
        <v> 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 t="str">
        <f t="shared" si="26"/>
        <v> </v>
      </c>
      <c r="C270" s="1" t="str">
        <f t="shared" si="29"/>
        <v> </v>
      </c>
      <c r="D270" s="21" t="str">
        <f t="shared" si="23"/>
        <v> </v>
      </c>
      <c r="E270" s="21" t="str">
        <f t="shared" si="24"/>
        <v> </v>
      </c>
      <c r="F270" s="21" t="str">
        <f t="shared" si="28"/>
        <v> </v>
      </c>
      <c r="G270" s="22" t="str">
        <f t="shared" si="27"/>
        <v> </v>
      </c>
      <c r="H270" s="21" t="str">
        <f t="shared" si="25"/>
        <v> 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 t="str">
        <f t="shared" si="26"/>
        <v> </v>
      </c>
      <c r="C271" s="1" t="str">
        <f t="shared" si="29"/>
        <v> </v>
      </c>
      <c r="D271" s="21" t="str">
        <f t="shared" si="23"/>
        <v> </v>
      </c>
      <c r="E271" s="21" t="str">
        <f t="shared" si="24"/>
        <v> </v>
      </c>
      <c r="F271" s="21" t="str">
        <f t="shared" si="28"/>
        <v> </v>
      </c>
      <c r="G271" s="22" t="str">
        <f t="shared" si="27"/>
        <v> </v>
      </c>
      <c r="H271" s="21" t="str">
        <f t="shared" si="25"/>
        <v> 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 t="str">
        <f t="shared" si="26"/>
        <v> </v>
      </c>
      <c r="C272" s="1" t="str">
        <f t="shared" si="29"/>
        <v> </v>
      </c>
      <c r="D272" s="21" t="str">
        <f t="shared" si="23"/>
        <v> </v>
      </c>
      <c r="E272" s="21" t="str">
        <f t="shared" si="24"/>
        <v> </v>
      </c>
      <c r="F272" s="21" t="str">
        <f t="shared" si="28"/>
        <v> </v>
      </c>
      <c r="G272" s="22" t="str">
        <f t="shared" si="27"/>
        <v> </v>
      </c>
      <c r="H272" s="21" t="str">
        <f t="shared" si="25"/>
        <v> 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 t="str">
        <f t="shared" si="26"/>
        <v> </v>
      </c>
      <c r="C273" s="1" t="str">
        <f t="shared" si="29"/>
        <v> </v>
      </c>
      <c r="D273" s="21" t="str">
        <f t="shared" si="23"/>
        <v> </v>
      </c>
      <c r="E273" s="21" t="str">
        <f t="shared" si="24"/>
        <v> </v>
      </c>
      <c r="F273" s="21" t="str">
        <f t="shared" si="28"/>
        <v> </v>
      </c>
      <c r="G273" s="22" t="str">
        <f t="shared" si="27"/>
        <v> </v>
      </c>
      <c r="H273" s="21" t="str">
        <f t="shared" si="25"/>
        <v> 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 t="str">
        <f t="shared" si="26"/>
        <v> </v>
      </c>
      <c r="C274" s="1" t="str">
        <f t="shared" si="29"/>
        <v> </v>
      </c>
      <c r="D274" s="21" t="str">
        <f t="shared" si="23"/>
        <v> </v>
      </c>
      <c r="E274" s="21" t="str">
        <f t="shared" si="24"/>
        <v> </v>
      </c>
      <c r="F274" s="21" t="str">
        <f t="shared" si="28"/>
        <v> </v>
      </c>
      <c r="G274" s="22" t="str">
        <f t="shared" si="27"/>
        <v> </v>
      </c>
      <c r="H274" s="21" t="str">
        <f t="shared" si="25"/>
        <v> 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 t="str">
        <f t="shared" si="26"/>
        <v> </v>
      </c>
      <c r="C275" s="1" t="str">
        <f t="shared" si="29"/>
        <v> </v>
      </c>
      <c r="D275" s="21" t="str">
        <f t="shared" si="23"/>
        <v> </v>
      </c>
      <c r="E275" s="21" t="str">
        <f t="shared" si="24"/>
        <v> </v>
      </c>
      <c r="F275" s="21" t="str">
        <f t="shared" si="28"/>
        <v> </v>
      </c>
      <c r="G275" s="22" t="str">
        <f t="shared" si="27"/>
        <v> </v>
      </c>
      <c r="H275" s="21" t="str">
        <f t="shared" si="25"/>
        <v> 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 t="str">
        <f t="shared" si="26"/>
        <v> </v>
      </c>
      <c r="C276" s="1" t="str">
        <f t="shared" si="29"/>
        <v> </v>
      </c>
      <c r="D276" s="21" t="str">
        <f t="shared" si="23"/>
        <v> </v>
      </c>
      <c r="E276" s="21" t="str">
        <f t="shared" si="24"/>
        <v> </v>
      </c>
      <c r="F276" s="21" t="str">
        <f t="shared" si="28"/>
        <v> </v>
      </c>
      <c r="G276" s="22" t="str">
        <f t="shared" si="27"/>
        <v> </v>
      </c>
      <c r="H276" s="21" t="str">
        <f t="shared" si="25"/>
        <v> 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 t="str">
        <f t="shared" si="26"/>
        <v> </v>
      </c>
      <c r="C277" s="1" t="str">
        <f t="shared" si="29"/>
        <v> </v>
      </c>
      <c r="D277" s="21" t="str">
        <f t="shared" si="23"/>
        <v> </v>
      </c>
      <c r="E277" s="21" t="str">
        <f t="shared" si="24"/>
        <v> </v>
      </c>
      <c r="F277" s="21" t="str">
        <f t="shared" si="28"/>
        <v> </v>
      </c>
      <c r="G277" s="22" t="str">
        <f t="shared" si="27"/>
        <v> </v>
      </c>
      <c r="H277" s="21" t="str">
        <f t="shared" si="25"/>
        <v> 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 t="str">
        <f t="shared" si="26"/>
        <v> </v>
      </c>
      <c r="C278" s="1" t="str">
        <f t="shared" si="29"/>
        <v> </v>
      </c>
      <c r="D278" s="21" t="str">
        <f t="shared" si="23"/>
        <v> </v>
      </c>
      <c r="E278" s="21" t="str">
        <f t="shared" si="24"/>
        <v> </v>
      </c>
      <c r="F278" s="21" t="str">
        <f t="shared" si="28"/>
        <v> </v>
      </c>
      <c r="G278" s="22" t="str">
        <f t="shared" si="27"/>
        <v> </v>
      </c>
      <c r="H278" s="21" t="str">
        <f t="shared" si="25"/>
        <v> 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 t="str">
        <f t="shared" si="26"/>
        <v> </v>
      </c>
      <c r="C279" s="1" t="str">
        <f t="shared" si="29"/>
        <v> </v>
      </c>
      <c r="D279" s="21" t="str">
        <f t="shared" si="23"/>
        <v> </v>
      </c>
      <c r="E279" s="21" t="str">
        <f t="shared" si="24"/>
        <v> </v>
      </c>
      <c r="F279" s="21" t="str">
        <f t="shared" si="28"/>
        <v> </v>
      </c>
      <c r="G279" s="22" t="str">
        <f t="shared" si="27"/>
        <v> </v>
      </c>
      <c r="H279" s="21" t="str">
        <f t="shared" si="25"/>
        <v> 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 t="str">
        <f t="shared" si="26"/>
        <v> </v>
      </c>
      <c r="C280" s="1" t="str">
        <f t="shared" si="29"/>
        <v> </v>
      </c>
      <c r="D280" s="21" t="str">
        <f t="shared" si="23"/>
        <v> </v>
      </c>
      <c r="E280" s="21" t="str">
        <f t="shared" si="24"/>
        <v> </v>
      </c>
      <c r="F280" s="21" t="str">
        <f t="shared" si="28"/>
        <v> </v>
      </c>
      <c r="G280" s="22" t="str">
        <f t="shared" si="27"/>
        <v> </v>
      </c>
      <c r="H280" s="21" t="str">
        <f t="shared" si="25"/>
        <v> 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 t="str">
        <f t="shared" si="26"/>
        <v> </v>
      </c>
      <c r="C281" s="1" t="str">
        <f t="shared" si="29"/>
        <v> </v>
      </c>
      <c r="D281" s="21" t="str">
        <f t="shared" si="23"/>
        <v> </v>
      </c>
      <c r="E281" s="21" t="str">
        <f t="shared" si="24"/>
        <v> </v>
      </c>
      <c r="F281" s="21" t="str">
        <f t="shared" si="28"/>
        <v> </v>
      </c>
      <c r="G281" s="22" t="str">
        <f t="shared" si="27"/>
        <v> </v>
      </c>
      <c r="H281" s="21" t="str">
        <f t="shared" si="25"/>
        <v> 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 t="str">
        <f t="shared" si="26"/>
        <v> </v>
      </c>
      <c r="C282" s="1" t="str">
        <f t="shared" si="29"/>
        <v> </v>
      </c>
      <c r="D282" s="21" t="str">
        <f t="shared" si="23"/>
        <v> </v>
      </c>
      <c r="E282" s="21" t="str">
        <f t="shared" si="24"/>
        <v> </v>
      </c>
      <c r="F282" s="21" t="str">
        <f t="shared" si="28"/>
        <v> </v>
      </c>
      <c r="G282" s="22" t="str">
        <f t="shared" si="27"/>
        <v> </v>
      </c>
      <c r="H282" s="21" t="str">
        <f t="shared" si="25"/>
        <v> 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 t="str">
        <f t="shared" si="26"/>
        <v> </v>
      </c>
      <c r="C283" s="1" t="str">
        <f t="shared" si="29"/>
        <v> </v>
      </c>
      <c r="D283" s="21" t="str">
        <f t="shared" si="23"/>
        <v> </v>
      </c>
      <c r="E283" s="21" t="str">
        <f t="shared" si="24"/>
        <v> </v>
      </c>
      <c r="F283" s="21" t="str">
        <f t="shared" si="28"/>
        <v> </v>
      </c>
      <c r="G283" s="22" t="str">
        <f t="shared" si="27"/>
        <v> </v>
      </c>
      <c r="H283" s="21" t="str">
        <f t="shared" si="25"/>
        <v> 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 t="str">
        <f t="shared" si="26"/>
        <v> </v>
      </c>
      <c r="C284" s="1" t="str">
        <f t="shared" si="29"/>
        <v> </v>
      </c>
      <c r="D284" s="21" t="str">
        <f aca="true" t="shared" si="30" ref="D284:D347">IF(C284&lt;&gt;" ",IF(G283&lt;D283,G283+E284,PMT($E$11,($E$13),-$E$6))," ")</f>
        <v> </v>
      </c>
      <c r="E284" s="21" t="str">
        <f aca="true" t="shared" si="31" ref="E284:E347">IF(C284&lt;&gt;" ",G283*$E$11," ")</f>
        <v> </v>
      </c>
      <c r="F284" s="21" t="str">
        <f t="shared" si="28"/>
        <v> </v>
      </c>
      <c r="G284" s="22" t="str">
        <f t="shared" si="27"/>
        <v> </v>
      </c>
      <c r="H284" s="21" t="str">
        <f aca="true" t="shared" si="32" ref="H284:H347">IF(C284&lt;&gt;" ",IF(AND($E$19=B284,$E$20=C284-(B284-1)*12),$E$18,0)," ")</f>
        <v> 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 t="str">
        <f aca="true" t="shared" si="33" ref="B285:B348">IF(C285&lt;&gt;" ",INT(C284/12)+1," ")</f>
        <v> </v>
      </c>
      <c r="C285" s="1" t="str">
        <f t="shared" si="29"/>
        <v> </v>
      </c>
      <c r="D285" s="21" t="str">
        <f t="shared" si="30"/>
        <v> </v>
      </c>
      <c r="E285" s="21" t="str">
        <f t="shared" si="31"/>
        <v> </v>
      </c>
      <c r="F285" s="21" t="str">
        <f t="shared" si="28"/>
        <v> </v>
      </c>
      <c r="G285" s="22" t="str">
        <f aca="true" t="shared" si="34" ref="G285:G348">IF(C285&lt;&gt;" ",G284-F285," ")</f>
        <v> </v>
      </c>
      <c r="H285" s="21" t="str">
        <f t="shared" si="32"/>
        <v> 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 t="str">
        <f t="shared" si="33"/>
        <v> </v>
      </c>
      <c r="C286" s="1" t="str">
        <f t="shared" si="29"/>
        <v> </v>
      </c>
      <c r="D286" s="21" t="str">
        <f t="shared" si="30"/>
        <v> </v>
      </c>
      <c r="E286" s="21" t="str">
        <f t="shared" si="31"/>
        <v> </v>
      </c>
      <c r="F286" s="21" t="str">
        <f t="shared" si="28"/>
        <v> </v>
      </c>
      <c r="G286" s="22" t="str">
        <f t="shared" si="34"/>
        <v> </v>
      </c>
      <c r="H286" s="21" t="str">
        <f t="shared" si="32"/>
        <v> 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 t="str">
        <f t="shared" si="33"/>
        <v> </v>
      </c>
      <c r="C287" s="1" t="str">
        <f t="shared" si="29"/>
        <v> </v>
      </c>
      <c r="D287" s="21" t="str">
        <f t="shared" si="30"/>
        <v> </v>
      </c>
      <c r="E287" s="21" t="str">
        <f t="shared" si="31"/>
        <v> </v>
      </c>
      <c r="F287" s="21" t="str">
        <f t="shared" si="28"/>
        <v> </v>
      </c>
      <c r="G287" s="22" t="str">
        <f t="shared" si="34"/>
        <v> </v>
      </c>
      <c r="H287" s="21" t="str">
        <f t="shared" si="32"/>
        <v> 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 t="str">
        <f t="shared" si="33"/>
        <v> </v>
      </c>
      <c r="C288" s="1" t="str">
        <f t="shared" si="29"/>
        <v> </v>
      </c>
      <c r="D288" s="21" t="str">
        <f t="shared" si="30"/>
        <v> </v>
      </c>
      <c r="E288" s="21" t="str">
        <f t="shared" si="31"/>
        <v> </v>
      </c>
      <c r="F288" s="21" t="str">
        <f t="shared" si="28"/>
        <v> </v>
      </c>
      <c r="G288" s="22" t="str">
        <f t="shared" si="34"/>
        <v> </v>
      </c>
      <c r="H288" s="21" t="str">
        <f t="shared" si="32"/>
        <v> 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 t="str">
        <f t="shared" si="33"/>
        <v> </v>
      </c>
      <c r="C289" s="1" t="str">
        <f t="shared" si="29"/>
        <v> </v>
      </c>
      <c r="D289" s="21" t="str">
        <f t="shared" si="30"/>
        <v> </v>
      </c>
      <c r="E289" s="21" t="str">
        <f t="shared" si="31"/>
        <v> </v>
      </c>
      <c r="F289" s="21" t="str">
        <f t="shared" si="28"/>
        <v> </v>
      </c>
      <c r="G289" s="22" t="str">
        <f t="shared" si="34"/>
        <v> </v>
      </c>
      <c r="H289" s="21" t="str">
        <f t="shared" si="32"/>
        <v> 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 t="str">
        <f t="shared" si="33"/>
        <v> </v>
      </c>
      <c r="C290" s="1" t="str">
        <f t="shared" si="29"/>
        <v> </v>
      </c>
      <c r="D290" s="21" t="str">
        <f t="shared" si="30"/>
        <v> </v>
      </c>
      <c r="E290" s="21" t="str">
        <f t="shared" si="31"/>
        <v> </v>
      </c>
      <c r="F290" s="21" t="str">
        <f t="shared" si="28"/>
        <v> </v>
      </c>
      <c r="G290" s="22" t="str">
        <f t="shared" si="34"/>
        <v> </v>
      </c>
      <c r="H290" s="21" t="str">
        <f t="shared" si="32"/>
        <v> 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 t="str">
        <f t="shared" si="33"/>
        <v> </v>
      </c>
      <c r="C291" s="1" t="str">
        <f t="shared" si="29"/>
        <v> </v>
      </c>
      <c r="D291" s="21" t="str">
        <f t="shared" si="30"/>
        <v> </v>
      </c>
      <c r="E291" s="21" t="str">
        <f t="shared" si="31"/>
        <v> </v>
      </c>
      <c r="F291" s="21" t="str">
        <f t="shared" si="28"/>
        <v> </v>
      </c>
      <c r="G291" s="22" t="str">
        <f t="shared" si="34"/>
        <v> </v>
      </c>
      <c r="H291" s="21" t="str">
        <f t="shared" si="32"/>
        <v> 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 t="str">
        <f t="shared" si="33"/>
        <v> </v>
      </c>
      <c r="C292" s="1" t="str">
        <f t="shared" si="29"/>
        <v> </v>
      </c>
      <c r="D292" s="21" t="str">
        <f t="shared" si="30"/>
        <v> </v>
      </c>
      <c r="E292" s="21" t="str">
        <f t="shared" si="31"/>
        <v> </v>
      </c>
      <c r="F292" s="21" t="str">
        <f t="shared" si="28"/>
        <v> </v>
      </c>
      <c r="G292" s="22" t="str">
        <f t="shared" si="34"/>
        <v> </v>
      </c>
      <c r="H292" s="21" t="str">
        <f t="shared" si="32"/>
        <v> 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 t="str">
        <f t="shared" si="33"/>
        <v> </v>
      </c>
      <c r="C293" s="1" t="str">
        <f t="shared" si="29"/>
        <v> </v>
      </c>
      <c r="D293" s="21" t="str">
        <f t="shared" si="30"/>
        <v> </v>
      </c>
      <c r="E293" s="21" t="str">
        <f t="shared" si="31"/>
        <v> </v>
      </c>
      <c r="F293" s="21" t="str">
        <f t="shared" si="28"/>
        <v> </v>
      </c>
      <c r="G293" s="22" t="str">
        <f t="shared" si="34"/>
        <v> </v>
      </c>
      <c r="H293" s="21" t="str">
        <f t="shared" si="32"/>
        <v> 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 t="str">
        <f t="shared" si="33"/>
        <v> </v>
      </c>
      <c r="C294" s="1" t="str">
        <f t="shared" si="29"/>
        <v> </v>
      </c>
      <c r="D294" s="21" t="str">
        <f t="shared" si="30"/>
        <v> </v>
      </c>
      <c r="E294" s="21" t="str">
        <f t="shared" si="31"/>
        <v> </v>
      </c>
      <c r="F294" s="21" t="str">
        <f t="shared" si="28"/>
        <v> </v>
      </c>
      <c r="G294" s="22" t="str">
        <f t="shared" si="34"/>
        <v> </v>
      </c>
      <c r="H294" s="21" t="str">
        <f t="shared" si="32"/>
        <v> 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 t="str">
        <f t="shared" si="33"/>
        <v> </v>
      </c>
      <c r="C295" s="1" t="str">
        <f t="shared" si="29"/>
        <v> </v>
      </c>
      <c r="D295" s="21" t="str">
        <f t="shared" si="30"/>
        <v> </v>
      </c>
      <c r="E295" s="21" t="str">
        <f t="shared" si="31"/>
        <v> </v>
      </c>
      <c r="F295" s="21" t="str">
        <f t="shared" si="28"/>
        <v> </v>
      </c>
      <c r="G295" s="22" t="str">
        <f t="shared" si="34"/>
        <v> </v>
      </c>
      <c r="H295" s="21" t="str">
        <f t="shared" si="32"/>
        <v> 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 t="str">
        <f t="shared" si="33"/>
        <v> </v>
      </c>
      <c r="C296" s="1" t="str">
        <f t="shared" si="29"/>
        <v> </v>
      </c>
      <c r="D296" s="21" t="str">
        <f t="shared" si="30"/>
        <v> </v>
      </c>
      <c r="E296" s="21" t="str">
        <f t="shared" si="31"/>
        <v> </v>
      </c>
      <c r="F296" s="21" t="str">
        <f t="shared" si="28"/>
        <v> </v>
      </c>
      <c r="G296" s="22" t="str">
        <f t="shared" si="34"/>
        <v> </v>
      </c>
      <c r="H296" s="21" t="str">
        <f t="shared" si="32"/>
        <v> 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 t="str">
        <f t="shared" si="33"/>
        <v> </v>
      </c>
      <c r="C297" s="1" t="str">
        <f t="shared" si="29"/>
        <v> </v>
      </c>
      <c r="D297" s="21" t="str">
        <f t="shared" si="30"/>
        <v> </v>
      </c>
      <c r="E297" s="21" t="str">
        <f t="shared" si="31"/>
        <v> </v>
      </c>
      <c r="F297" s="21" t="str">
        <f t="shared" si="28"/>
        <v> </v>
      </c>
      <c r="G297" s="22" t="str">
        <f t="shared" si="34"/>
        <v> </v>
      </c>
      <c r="H297" s="21" t="str">
        <f t="shared" si="32"/>
        <v> 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 t="str">
        <f t="shared" si="33"/>
        <v> </v>
      </c>
      <c r="C298" s="1" t="str">
        <f t="shared" si="29"/>
        <v> </v>
      </c>
      <c r="D298" s="21" t="str">
        <f t="shared" si="30"/>
        <v> </v>
      </c>
      <c r="E298" s="21" t="str">
        <f t="shared" si="31"/>
        <v> </v>
      </c>
      <c r="F298" s="21" t="str">
        <f t="shared" si="28"/>
        <v> </v>
      </c>
      <c r="G298" s="22" t="str">
        <f t="shared" si="34"/>
        <v> </v>
      </c>
      <c r="H298" s="21" t="str">
        <f t="shared" si="32"/>
        <v> 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 t="str">
        <f t="shared" si="33"/>
        <v> </v>
      </c>
      <c r="C299" s="1" t="str">
        <f t="shared" si="29"/>
        <v> </v>
      </c>
      <c r="D299" s="21" t="str">
        <f t="shared" si="30"/>
        <v> </v>
      </c>
      <c r="E299" s="21" t="str">
        <f t="shared" si="31"/>
        <v> </v>
      </c>
      <c r="F299" s="21" t="str">
        <f aca="true" t="shared" si="35" ref="F299:F362">IF(C299&lt;&gt;" ",D299-E299+H299," ")</f>
        <v> </v>
      </c>
      <c r="G299" s="22" t="str">
        <f t="shared" si="34"/>
        <v> </v>
      </c>
      <c r="H299" s="21" t="str">
        <f t="shared" si="32"/>
        <v> 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 t="str">
        <f t="shared" si="33"/>
        <v> </v>
      </c>
      <c r="C300" s="1" t="str">
        <f t="shared" si="29"/>
        <v> </v>
      </c>
      <c r="D300" s="21" t="str">
        <f t="shared" si="30"/>
        <v> </v>
      </c>
      <c r="E300" s="21" t="str">
        <f t="shared" si="31"/>
        <v> </v>
      </c>
      <c r="F300" s="21" t="str">
        <f t="shared" si="35"/>
        <v> </v>
      </c>
      <c r="G300" s="22" t="str">
        <f t="shared" si="34"/>
        <v> </v>
      </c>
      <c r="H300" s="21" t="str">
        <f t="shared" si="32"/>
        <v> 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 t="str">
        <f t="shared" si="33"/>
        <v> </v>
      </c>
      <c r="C301" s="1" t="str">
        <f t="shared" si="29"/>
        <v> </v>
      </c>
      <c r="D301" s="21" t="str">
        <f t="shared" si="30"/>
        <v> </v>
      </c>
      <c r="E301" s="21" t="str">
        <f t="shared" si="31"/>
        <v> </v>
      </c>
      <c r="F301" s="21" t="str">
        <f t="shared" si="35"/>
        <v> </v>
      </c>
      <c r="G301" s="22" t="str">
        <f t="shared" si="34"/>
        <v> </v>
      </c>
      <c r="H301" s="21" t="str">
        <f t="shared" si="32"/>
        <v> 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 t="str">
        <f t="shared" si="33"/>
        <v> </v>
      </c>
      <c r="C302" s="1" t="str">
        <f aca="true" t="shared" si="36" ref="C302:C365">IF(CODE(C301)=32," ",IF(AND(C301+1&lt;=$E$13,G301&gt;0),+C301+1," "))</f>
        <v> </v>
      </c>
      <c r="D302" s="21" t="str">
        <f t="shared" si="30"/>
        <v> </v>
      </c>
      <c r="E302" s="21" t="str">
        <f t="shared" si="31"/>
        <v> </v>
      </c>
      <c r="F302" s="21" t="str">
        <f t="shared" si="35"/>
        <v> </v>
      </c>
      <c r="G302" s="22" t="str">
        <f t="shared" si="34"/>
        <v> </v>
      </c>
      <c r="H302" s="21" t="str">
        <f t="shared" si="32"/>
        <v> 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 t="str">
        <f t="shared" si="33"/>
        <v> </v>
      </c>
      <c r="C303" s="1" t="str">
        <f t="shared" si="36"/>
        <v> </v>
      </c>
      <c r="D303" s="21" t="str">
        <f t="shared" si="30"/>
        <v> </v>
      </c>
      <c r="E303" s="21" t="str">
        <f t="shared" si="31"/>
        <v> </v>
      </c>
      <c r="F303" s="21" t="str">
        <f t="shared" si="35"/>
        <v> </v>
      </c>
      <c r="G303" s="22" t="str">
        <f t="shared" si="34"/>
        <v> </v>
      </c>
      <c r="H303" s="21" t="str">
        <f t="shared" si="32"/>
        <v> 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 t="str">
        <f t="shared" si="33"/>
        <v> </v>
      </c>
      <c r="C304" s="1" t="str">
        <f t="shared" si="36"/>
        <v> </v>
      </c>
      <c r="D304" s="21" t="str">
        <f t="shared" si="30"/>
        <v> </v>
      </c>
      <c r="E304" s="21" t="str">
        <f t="shared" si="31"/>
        <v> </v>
      </c>
      <c r="F304" s="21" t="str">
        <f t="shared" si="35"/>
        <v> </v>
      </c>
      <c r="G304" s="22" t="str">
        <f t="shared" si="34"/>
        <v> </v>
      </c>
      <c r="H304" s="21" t="str">
        <f t="shared" si="32"/>
        <v> 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 t="str">
        <f t="shared" si="33"/>
        <v> </v>
      </c>
      <c r="C305" s="1" t="str">
        <f t="shared" si="36"/>
        <v> </v>
      </c>
      <c r="D305" s="21" t="str">
        <f t="shared" si="30"/>
        <v> </v>
      </c>
      <c r="E305" s="21" t="str">
        <f t="shared" si="31"/>
        <v> </v>
      </c>
      <c r="F305" s="21" t="str">
        <f t="shared" si="35"/>
        <v> </v>
      </c>
      <c r="G305" s="22" t="str">
        <f t="shared" si="34"/>
        <v> </v>
      </c>
      <c r="H305" s="21" t="str">
        <f t="shared" si="32"/>
        <v> 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 t="str">
        <f t="shared" si="33"/>
        <v> </v>
      </c>
      <c r="C306" s="1" t="str">
        <f t="shared" si="36"/>
        <v> </v>
      </c>
      <c r="D306" s="21" t="str">
        <f t="shared" si="30"/>
        <v> </v>
      </c>
      <c r="E306" s="21" t="str">
        <f t="shared" si="31"/>
        <v> </v>
      </c>
      <c r="F306" s="21" t="str">
        <f t="shared" si="35"/>
        <v> </v>
      </c>
      <c r="G306" s="22" t="str">
        <f t="shared" si="34"/>
        <v> </v>
      </c>
      <c r="H306" s="21" t="str">
        <f t="shared" si="32"/>
        <v> 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 t="str">
        <f t="shared" si="33"/>
        <v> </v>
      </c>
      <c r="C307" s="1" t="str">
        <f t="shared" si="36"/>
        <v> </v>
      </c>
      <c r="D307" s="21" t="str">
        <f t="shared" si="30"/>
        <v> </v>
      </c>
      <c r="E307" s="21" t="str">
        <f t="shared" si="31"/>
        <v> </v>
      </c>
      <c r="F307" s="21" t="str">
        <f t="shared" si="35"/>
        <v> </v>
      </c>
      <c r="G307" s="22" t="str">
        <f t="shared" si="34"/>
        <v> </v>
      </c>
      <c r="H307" s="21" t="str">
        <f t="shared" si="32"/>
        <v> 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 t="str">
        <f t="shared" si="33"/>
        <v> </v>
      </c>
      <c r="C308" s="1" t="str">
        <f t="shared" si="36"/>
        <v> </v>
      </c>
      <c r="D308" s="21" t="str">
        <f t="shared" si="30"/>
        <v> </v>
      </c>
      <c r="E308" s="21" t="str">
        <f t="shared" si="31"/>
        <v> </v>
      </c>
      <c r="F308" s="21" t="str">
        <f t="shared" si="35"/>
        <v> </v>
      </c>
      <c r="G308" s="22" t="str">
        <f t="shared" si="34"/>
        <v> </v>
      </c>
      <c r="H308" s="21" t="str">
        <f t="shared" si="32"/>
        <v> 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 t="str">
        <f t="shared" si="33"/>
        <v> </v>
      </c>
      <c r="C309" s="1" t="str">
        <f t="shared" si="36"/>
        <v> </v>
      </c>
      <c r="D309" s="21" t="str">
        <f t="shared" si="30"/>
        <v> </v>
      </c>
      <c r="E309" s="21" t="str">
        <f t="shared" si="31"/>
        <v> </v>
      </c>
      <c r="F309" s="21" t="str">
        <f t="shared" si="35"/>
        <v> </v>
      </c>
      <c r="G309" s="22" t="str">
        <f t="shared" si="34"/>
        <v> </v>
      </c>
      <c r="H309" s="21" t="str">
        <f t="shared" si="32"/>
        <v> 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 t="str">
        <f t="shared" si="33"/>
        <v> </v>
      </c>
      <c r="C310" s="1" t="str">
        <f t="shared" si="36"/>
        <v> </v>
      </c>
      <c r="D310" s="21" t="str">
        <f t="shared" si="30"/>
        <v> </v>
      </c>
      <c r="E310" s="21" t="str">
        <f t="shared" si="31"/>
        <v> </v>
      </c>
      <c r="F310" s="21" t="str">
        <f t="shared" si="35"/>
        <v> </v>
      </c>
      <c r="G310" s="22" t="str">
        <f t="shared" si="34"/>
        <v> </v>
      </c>
      <c r="H310" s="21" t="str">
        <f t="shared" si="32"/>
        <v> 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 t="str">
        <f t="shared" si="33"/>
        <v> </v>
      </c>
      <c r="C311" s="1" t="str">
        <f t="shared" si="36"/>
        <v> </v>
      </c>
      <c r="D311" s="21" t="str">
        <f t="shared" si="30"/>
        <v> </v>
      </c>
      <c r="E311" s="21" t="str">
        <f t="shared" si="31"/>
        <v> </v>
      </c>
      <c r="F311" s="21" t="str">
        <f t="shared" si="35"/>
        <v> </v>
      </c>
      <c r="G311" s="22" t="str">
        <f t="shared" si="34"/>
        <v> </v>
      </c>
      <c r="H311" s="21" t="str">
        <f t="shared" si="32"/>
        <v> 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 t="str">
        <f t="shared" si="33"/>
        <v> </v>
      </c>
      <c r="C312" s="1" t="str">
        <f t="shared" si="36"/>
        <v> </v>
      </c>
      <c r="D312" s="21" t="str">
        <f t="shared" si="30"/>
        <v> </v>
      </c>
      <c r="E312" s="21" t="str">
        <f t="shared" si="31"/>
        <v> </v>
      </c>
      <c r="F312" s="21" t="str">
        <f t="shared" si="35"/>
        <v> </v>
      </c>
      <c r="G312" s="22" t="str">
        <f t="shared" si="34"/>
        <v> </v>
      </c>
      <c r="H312" s="21" t="str">
        <f t="shared" si="32"/>
        <v> 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 t="str">
        <f t="shared" si="33"/>
        <v> </v>
      </c>
      <c r="C313" s="1" t="str">
        <f t="shared" si="36"/>
        <v> </v>
      </c>
      <c r="D313" s="21" t="str">
        <f t="shared" si="30"/>
        <v> </v>
      </c>
      <c r="E313" s="21" t="str">
        <f t="shared" si="31"/>
        <v> </v>
      </c>
      <c r="F313" s="21" t="str">
        <f t="shared" si="35"/>
        <v> </v>
      </c>
      <c r="G313" s="22" t="str">
        <f t="shared" si="34"/>
        <v> </v>
      </c>
      <c r="H313" s="21" t="str">
        <f t="shared" si="32"/>
        <v> 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 t="str">
        <f t="shared" si="33"/>
        <v> </v>
      </c>
      <c r="C314" s="1" t="str">
        <f t="shared" si="36"/>
        <v> </v>
      </c>
      <c r="D314" s="21" t="str">
        <f t="shared" si="30"/>
        <v> </v>
      </c>
      <c r="E314" s="21" t="str">
        <f t="shared" si="31"/>
        <v> </v>
      </c>
      <c r="F314" s="21" t="str">
        <f t="shared" si="35"/>
        <v> </v>
      </c>
      <c r="G314" s="22" t="str">
        <f t="shared" si="34"/>
        <v> </v>
      </c>
      <c r="H314" s="21" t="str">
        <f t="shared" si="32"/>
        <v> 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 t="str">
        <f t="shared" si="33"/>
        <v> </v>
      </c>
      <c r="C315" s="1" t="str">
        <f t="shared" si="36"/>
        <v> </v>
      </c>
      <c r="D315" s="21" t="str">
        <f t="shared" si="30"/>
        <v> </v>
      </c>
      <c r="E315" s="21" t="str">
        <f t="shared" si="31"/>
        <v> </v>
      </c>
      <c r="F315" s="21" t="str">
        <f t="shared" si="35"/>
        <v> </v>
      </c>
      <c r="G315" s="22" t="str">
        <f t="shared" si="34"/>
        <v> </v>
      </c>
      <c r="H315" s="21" t="str">
        <f t="shared" si="32"/>
        <v> 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 t="str">
        <f t="shared" si="33"/>
        <v> </v>
      </c>
      <c r="C316" s="1" t="str">
        <f t="shared" si="36"/>
        <v> </v>
      </c>
      <c r="D316" s="21" t="str">
        <f t="shared" si="30"/>
        <v> </v>
      </c>
      <c r="E316" s="21" t="str">
        <f t="shared" si="31"/>
        <v> </v>
      </c>
      <c r="F316" s="21" t="str">
        <f t="shared" si="35"/>
        <v> </v>
      </c>
      <c r="G316" s="22" t="str">
        <f t="shared" si="34"/>
        <v> </v>
      </c>
      <c r="H316" s="21" t="str">
        <f t="shared" si="32"/>
        <v> 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 t="str">
        <f t="shared" si="33"/>
        <v> </v>
      </c>
      <c r="C317" s="1" t="str">
        <f t="shared" si="36"/>
        <v> </v>
      </c>
      <c r="D317" s="21" t="str">
        <f t="shared" si="30"/>
        <v> </v>
      </c>
      <c r="E317" s="21" t="str">
        <f t="shared" si="31"/>
        <v> </v>
      </c>
      <c r="F317" s="21" t="str">
        <f t="shared" si="35"/>
        <v> </v>
      </c>
      <c r="G317" s="22" t="str">
        <f t="shared" si="34"/>
        <v> </v>
      </c>
      <c r="H317" s="21" t="str">
        <f t="shared" si="32"/>
        <v> 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 t="str">
        <f t="shared" si="33"/>
        <v> </v>
      </c>
      <c r="C318" s="1" t="str">
        <f t="shared" si="36"/>
        <v> </v>
      </c>
      <c r="D318" s="21" t="str">
        <f t="shared" si="30"/>
        <v> </v>
      </c>
      <c r="E318" s="21" t="str">
        <f t="shared" si="31"/>
        <v> </v>
      </c>
      <c r="F318" s="21" t="str">
        <f t="shared" si="35"/>
        <v> </v>
      </c>
      <c r="G318" s="22" t="str">
        <f t="shared" si="34"/>
        <v> </v>
      </c>
      <c r="H318" s="21" t="str">
        <f t="shared" si="32"/>
        <v> 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 t="str">
        <f t="shared" si="33"/>
        <v> </v>
      </c>
      <c r="C319" s="1" t="str">
        <f t="shared" si="36"/>
        <v> </v>
      </c>
      <c r="D319" s="21" t="str">
        <f t="shared" si="30"/>
        <v> </v>
      </c>
      <c r="E319" s="21" t="str">
        <f t="shared" si="31"/>
        <v> </v>
      </c>
      <c r="F319" s="21" t="str">
        <f t="shared" si="35"/>
        <v> </v>
      </c>
      <c r="G319" s="22" t="str">
        <f t="shared" si="34"/>
        <v> </v>
      </c>
      <c r="H319" s="21" t="str">
        <f t="shared" si="32"/>
        <v> 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 t="str">
        <f t="shared" si="33"/>
        <v> </v>
      </c>
      <c r="C320" s="1" t="str">
        <f t="shared" si="36"/>
        <v> </v>
      </c>
      <c r="D320" s="21" t="str">
        <f t="shared" si="30"/>
        <v> </v>
      </c>
      <c r="E320" s="21" t="str">
        <f t="shared" si="31"/>
        <v> </v>
      </c>
      <c r="F320" s="21" t="str">
        <f t="shared" si="35"/>
        <v> </v>
      </c>
      <c r="G320" s="22" t="str">
        <f t="shared" si="34"/>
        <v> </v>
      </c>
      <c r="H320" s="21" t="str">
        <f t="shared" si="32"/>
        <v> 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 t="str">
        <f t="shared" si="33"/>
        <v> </v>
      </c>
      <c r="C321" s="1" t="str">
        <f t="shared" si="36"/>
        <v> </v>
      </c>
      <c r="D321" s="21" t="str">
        <f t="shared" si="30"/>
        <v> </v>
      </c>
      <c r="E321" s="21" t="str">
        <f t="shared" si="31"/>
        <v> </v>
      </c>
      <c r="F321" s="21" t="str">
        <f t="shared" si="35"/>
        <v> </v>
      </c>
      <c r="G321" s="22" t="str">
        <f t="shared" si="34"/>
        <v> </v>
      </c>
      <c r="H321" s="21" t="str">
        <f t="shared" si="32"/>
        <v> 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 t="str">
        <f t="shared" si="33"/>
        <v> </v>
      </c>
      <c r="C322" s="1" t="str">
        <f t="shared" si="36"/>
        <v> </v>
      </c>
      <c r="D322" s="21" t="str">
        <f t="shared" si="30"/>
        <v> </v>
      </c>
      <c r="E322" s="21" t="str">
        <f t="shared" si="31"/>
        <v> </v>
      </c>
      <c r="F322" s="21" t="str">
        <f t="shared" si="35"/>
        <v> </v>
      </c>
      <c r="G322" s="22" t="str">
        <f t="shared" si="34"/>
        <v> </v>
      </c>
      <c r="H322" s="21" t="str">
        <f t="shared" si="32"/>
        <v> 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 t="str">
        <f t="shared" si="33"/>
        <v> </v>
      </c>
      <c r="C323" s="1" t="str">
        <f t="shared" si="36"/>
        <v> </v>
      </c>
      <c r="D323" s="21" t="str">
        <f t="shared" si="30"/>
        <v> </v>
      </c>
      <c r="E323" s="21" t="str">
        <f t="shared" si="31"/>
        <v> </v>
      </c>
      <c r="F323" s="21" t="str">
        <f t="shared" si="35"/>
        <v> </v>
      </c>
      <c r="G323" s="22" t="str">
        <f t="shared" si="34"/>
        <v> </v>
      </c>
      <c r="H323" s="21" t="str">
        <f t="shared" si="32"/>
        <v> 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 t="str">
        <f t="shared" si="33"/>
        <v> </v>
      </c>
      <c r="C324" s="1" t="str">
        <f t="shared" si="36"/>
        <v> </v>
      </c>
      <c r="D324" s="21" t="str">
        <f t="shared" si="30"/>
        <v> </v>
      </c>
      <c r="E324" s="21" t="str">
        <f t="shared" si="31"/>
        <v> </v>
      </c>
      <c r="F324" s="21" t="str">
        <f t="shared" si="35"/>
        <v> </v>
      </c>
      <c r="G324" s="22" t="str">
        <f t="shared" si="34"/>
        <v> </v>
      </c>
      <c r="H324" s="21" t="str">
        <f t="shared" si="32"/>
        <v> 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 t="str">
        <f t="shared" si="33"/>
        <v> </v>
      </c>
      <c r="C325" s="1" t="str">
        <f t="shared" si="36"/>
        <v> </v>
      </c>
      <c r="D325" s="21" t="str">
        <f t="shared" si="30"/>
        <v> </v>
      </c>
      <c r="E325" s="21" t="str">
        <f t="shared" si="31"/>
        <v> </v>
      </c>
      <c r="F325" s="21" t="str">
        <f t="shared" si="35"/>
        <v> </v>
      </c>
      <c r="G325" s="22" t="str">
        <f t="shared" si="34"/>
        <v> </v>
      </c>
      <c r="H325" s="21" t="str">
        <f t="shared" si="32"/>
        <v> 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 t="str">
        <f t="shared" si="33"/>
        <v> </v>
      </c>
      <c r="C326" s="1" t="str">
        <f t="shared" si="36"/>
        <v> </v>
      </c>
      <c r="D326" s="21" t="str">
        <f t="shared" si="30"/>
        <v> </v>
      </c>
      <c r="E326" s="21" t="str">
        <f t="shared" si="31"/>
        <v> </v>
      </c>
      <c r="F326" s="21" t="str">
        <f t="shared" si="35"/>
        <v> </v>
      </c>
      <c r="G326" s="22" t="str">
        <f t="shared" si="34"/>
        <v> </v>
      </c>
      <c r="H326" s="21" t="str">
        <f t="shared" si="32"/>
        <v> 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 t="str">
        <f t="shared" si="33"/>
        <v> </v>
      </c>
      <c r="C327" s="1" t="str">
        <f t="shared" si="36"/>
        <v> </v>
      </c>
      <c r="D327" s="21" t="str">
        <f t="shared" si="30"/>
        <v> </v>
      </c>
      <c r="E327" s="21" t="str">
        <f t="shared" si="31"/>
        <v> </v>
      </c>
      <c r="F327" s="21" t="str">
        <f t="shared" si="35"/>
        <v> </v>
      </c>
      <c r="G327" s="22" t="str">
        <f t="shared" si="34"/>
        <v> </v>
      </c>
      <c r="H327" s="21" t="str">
        <f t="shared" si="32"/>
        <v> 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 t="str">
        <f t="shared" si="33"/>
        <v> </v>
      </c>
      <c r="C328" s="1" t="str">
        <f t="shared" si="36"/>
        <v> </v>
      </c>
      <c r="D328" s="21" t="str">
        <f t="shared" si="30"/>
        <v> </v>
      </c>
      <c r="E328" s="21" t="str">
        <f t="shared" si="31"/>
        <v> </v>
      </c>
      <c r="F328" s="21" t="str">
        <f t="shared" si="35"/>
        <v> </v>
      </c>
      <c r="G328" s="22" t="str">
        <f t="shared" si="34"/>
        <v> </v>
      </c>
      <c r="H328" s="21" t="str">
        <f t="shared" si="32"/>
        <v> 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 t="str">
        <f t="shared" si="33"/>
        <v> </v>
      </c>
      <c r="C329" s="1" t="str">
        <f t="shared" si="36"/>
        <v> </v>
      </c>
      <c r="D329" s="21" t="str">
        <f t="shared" si="30"/>
        <v> </v>
      </c>
      <c r="E329" s="21" t="str">
        <f t="shared" si="31"/>
        <v> </v>
      </c>
      <c r="F329" s="21" t="str">
        <f t="shared" si="35"/>
        <v> </v>
      </c>
      <c r="G329" s="22" t="str">
        <f t="shared" si="34"/>
        <v> </v>
      </c>
      <c r="H329" s="21" t="str">
        <f t="shared" si="32"/>
        <v> 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 t="str">
        <f t="shared" si="33"/>
        <v> </v>
      </c>
      <c r="C330" s="1" t="str">
        <f t="shared" si="36"/>
        <v> </v>
      </c>
      <c r="D330" s="21" t="str">
        <f t="shared" si="30"/>
        <v> </v>
      </c>
      <c r="E330" s="21" t="str">
        <f t="shared" si="31"/>
        <v> </v>
      </c>
      <c r="F330" s="21" t="str">
        <f t="shared" si="35"/>
        <v> </v>
      </c>
      <c r="G330" s="22" t="str">
        <f t="shared" si="34"/>
        <v> </v>
      </c>
      <c r="H330" s="21" t="str">
        <f t="shared" si="32"/>
        <v> 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 t="str">
        <f t="shared" si="33"/>
        <v> </v>
      </c>
      <c r="C331" s="1" t="str">
        <f t="shared" si="36"/>
        <v> </v>
      </c>
      <c r="D331" s="21" t="str">
        <f t="shared" si="30"/>
        <v> </v>
      </c>
      <c r="E331" s="21" t="str">
        <f t="shared" si="31"/>
        <v> </v>
      </c>
      <c r="F331" s="21" t="str">
        <f t="shared" si="35"/>
        <v> </v>
      </c>
      <c r="G331" s="22" t="str">
        <f t="shared" si="34"/>
        <v> </v>
      </c>
      <c r="H331" s="21" t="str">
        <f t="shared" si="32"/>
        <v> 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 t="str">
        <f t="shared" si="33"/>
        <v> </v>
      </c>
      <c r="C332" s="1" t="str">
        <f t="shared" si="36"/>
        <v> </v>
      </c>
      <c r="D332" s="21" t="str">
        <f t="shared" si="30"/>
        <v> </v>
      </c>
      <c r="E332" s="21" t="str">
        <f t="shared" si="31"/>
        <v> </v>
      </c>
      <c r="F332" s="21" t="str">
        <f t="shared" si="35"/>
        <v> </v>
      </c>
      <c r="G332" s="22" t="str">
        <f t="shared" si="34"/>
        <v> </v>
      </c>
      <c r="H332" s="21" t="str">
        <f t="shared" si="32"/>
        <v> 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 t="str">
        <f t="shared" si="33"/>
        <v> </v>
      </c>
      <c r="C333" s="1" t="str">
        <f t="shared" si="36"/>
        <v> </v>
      </c>
      <c r="D333" s="21" t="str">
        <f t="shared" si="30"/>
        <v> </v>
      </c>
      <c r="E333" s="21" t="str">
        <f t="shared" si="31"/>
        <v> </v>
      </c>
      <c r="F333" s="21" t="str">
        <f t="shared" si="35"/>
        <v> </v>
      </c>
      <c r="G333" s="22" t="str">
        <f t="shared" si="34"/>
        <v> </v>
      </c>
      <c r="H333" s="21" t="str">
        <f t="shared" si="32"/>
        <v> 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 t="str">
        <f t="shared" si="33"/>
        <v> </v>
      </c>
      <c r="C334" s="1" t="str">
        <f t="shared" si="36"/>
        <v> </v>
      </c>
      <c r="D334" s="21" t="str">
        <f t="shared" si="30"/>
        <v> </v>
      </c>
      <c r="E334" s="21" t="str">
        <f t="shared" si="31"/>
        <v> </v>
      </c>
      <c r="F334" s="21" t="str">
        <f t="shared" si="35"/>
        <v> </v>
      </c>
      <c r="G334" s="22" t="str">
        <f t="shared" si="34"/>
        <v> </v>
      </c>
      <c r="H334" s="21" t="str">
        <f t="shared" si="32"/>
        <v> 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 t="str">
        <f t="shared" si="33"/>
        <v> </v>
      </c>
      <c r="C335" s="1" t="str">
        <f t="shared" si="36"/>
        <v> </v>
      </c>
      <c r="D335" s="21" t="str">
        <f t="shared" si="30"/>
        <v> </v>
      </c>
      <c r="E335" s="21" t="str">
        <f t="shared" si="31"/>
        <v> </v>
      </c>
      <c r="F335" s="21" t="str">
        <f t="shared" si="35"/>
        <v> </v>
      </c>
      <c r="G335" s="22" t="str">
        <f t="shared" si="34"/>
        <v> </v>
      </c>
      <c r="H335" s="21" t="str">
        <f t="shared" si="32"/>
        <v> 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 t="str">
        <f t="shared" si="33"/>
        <v> </v>
      </c>
      <c r="C336" s="1" t="str">
        <f t="shared" si="36"/>
        <v> </v>
      </c>
      <c r="D336" s="21" t="str">
        <f t="shared" si="30"/>
        <v> </v>
      </c>
      <c r="E336" s="21" t="str">
        <f t="shared" si="31"/>
        <v> </v>
      </c>
      <c r="F336" s="21" t="str">
        <f t="shared" si="35"/>
        <v> </v>
      </c>
      <c r="G336" s="22" t="str">
        <f t="shared" si="34"/>
        <v> </v>
      </c>
      <c r="H336" s="21" t="str">
        <f t="shared" si="32"/>
        <v> 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 t="str">
        <f t="shared" si="33"/>
        <v> </v>
      </c>
      <c r="C337" s="1" t="str">
        <f t="shared" si="36"/>
        <v> </v>
      </c>
      <c r="D337" s="21" t="str">
        <f t="shared" si="30"/>
        <v> </v>
      </c>
      <c r="E337" s="21" t="str">
        <f t="shared" si="31"/>
        <v> </v>
      </c>
      <c r="F337" s="21" t="str">
        <f t="shared" si="35"/>
        <v> </v>
      </c>
      <c r="G337" s="22" t="str">
        <f t="shared" si="34"/>
        <v> </v>
      </c>
      <c r="H337" s="21" t="str">
        <f t="shared" si="32"/>
        <v> 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 t="str">
        <f t="shared" si="33"/>
        <v> </v>
      </c>
      <c r="C338" s="1" t="str">
        <f t="shared" si="36"/>
        <v> </v>
      </c>
      <c r="D338" s="21" t="str">
        <f t="shared" si="30"/>
        <v> </v>
      </c>
      <c r="E338" s="21" t="str">
        <f t="shared" si="31"/>
        <v> </v>
      </c>
      <c r="F338" s="21" t="str">
        <f t="shared" si="35"/>
        <v> </v>
      </c>
      <c r="G338" s="22" t="str">
        <f t="shared" si="34"/>
        <v> </v>
      </c>
      <c r="H338" s="21" t="str">
        <f t="shared" si="32"/>
        <v> 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 t="str">
        <f t="shared" si="33"/>
        <v> </v>
      </c>
      <c r="C339" s="1" t="str">
        <f t="shared" si="36"/>
        <v> </v>
      </c>
      <c r="D339" s="21" t="str">
        <f t="shared" si="30"/>
        <v> </v>
      </c>
      <c r="E339" s="21" t="str">
        <f t="shared" si="31"/>
        <v> </v>
      </c>
      <c r="F339" s="21" t="str">
        <f t="shared" si="35"/>
        <v> </v>
      </c>
      <c r="G339" s="22" t="str">
        <f t="shared" si="34"/>
        <v> </v>
      </c>
      <c r="H339" s="21" t="str">
        <f t="shared" si="32"/>
        <v> 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 t="str">
        <f t="shared" si="33"/>
        <v> </v>
      </c>
      <c r="C340" s="1" t="str">
        <f t="shared" si="36"/>
        <v> </v>
      </c>
      <c r="D340" s="21" t="str">
        <f t="shared" si="30"/>
        <v> </v>
      </c>
      <c r="E340" s="21" t="str">
        <f t="shared" si="31"/>
        <v> </v>
      </c>
      <c r="F340" s="21" t="str">
        <f t="shared" si="35"/>
        <v> </v>
      </c>
      <c r="G340" s="22" t="str">
        <f t="shared" si="34"/>
        <v> </v>
      </c>
      <c r="H340" s="21" t="str">
        <f t="shared" si="32"/>
        <v> 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 t="str">
        <f t="shared" si="33"/>
        <v> </v>
      </c>
      <c r="C341" s="1" t="str">
        <f t="shared" si="36"/>
        <v> </v>
      </c>
      <c r="D341" s="21" t="str">
        <f t="shared" si="30"/>
        <v> </v>
      </c>
      <c r="E341" s="21" t="str">
        <f t="shared" si="31"/>
        <v> </v>
      </c>
      <c r="F341" s="21" t="str">
        <f t="shared" si="35"/>
        <v> </v>
      </c>
      <c r="G341" s="22" t="str">
        <f t="shared" si="34"/>
        <v> </v>
      </c>
      <c r="H341" s="21" t="str">
        <f t="shared" si="32"/>
        <v> 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 t="str">
        <f t="shared" si="33"/>
        <v> </v>
      </c>
      <c r="C342" s="1" t="str">
        <f t="shared" si="36"/>
        <v> </v>
      </c>
      <c r="D342" s="21" t="str">
        <f t="shared" si="30"/>
        <v> </v>
      </c>
      <c r="E342" s="21" t="str">
        <f t="shared" si="31"/>
        <v> </v>
      </c>
      <c r="F342" s="21" t="str">
        <f t="shared" si="35"/>
        <v> </v>
      </c>
      <c r="G342" s="22" t="str">
        <f t="shared" si="34"/>
        <v> </v>
      </c>
      <c r="H342" s="21" t="str">
        <f t="shared" si="32"/>
        <v> 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 t="str">
        <f t="shared" si="33"/>
        <v> </v>
      </c>
      <c r="C343" s="1" t="str">
        <f t="shared" si="36"/>
        <v> </v>
      </c>
      <c r="D343" s="21" t="str">
        <f t="shared" si="30"/>
        <v> </v>
      </c>
      <c r="E343" s="21" t="str">
        <f t="shared" si="31"/>
        <v> </v>
      </c>
      <c r="F343" s="21" t="str">
        <f t="shared" si="35"/>
        <v> </v>
      </c>
      <c r="G343" s="22" t="str">
        <f t="shared" si="34"/>
        <v> </v>
      </c>
      <c r="H343" s="21" t="str">
        <f t="shared" si="32"/>
        <v> 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 t="str">
        <f t="shared" si="33"/>
        <v> </v>
      </c>
      <c r="C344" s="1" t="str">
        <f t="shared" si="36"/>
        <v> </v>
      </c>
      <c r="D344" s="21" t="str">
        <f t="shared" si="30"/>
        <v> </v>
      </c>
      <c r="E344" s="21" t="str">
        <f t="shared" si="31"/>
        <v> </v>
      </c>
      <c r="F344" s="21" t="str">
        <f t="shared" si="35"/>
        <v> </v>
      </c>
      <c r="G344" s="22" t="str">
        <f t="shared" si="34"/>
        <v> </v>
      </c>
      <c r="H344" s="21" t="str">
        <f t="shared" si="32"/>
        <v> 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 t="str">
        <f t="shared" si="33"/>
        <v> </v>
      </c>
      <c r="C345" s="1" t="str">
        <f t="shared" si="36"/>
        <v> </v>
      </c>
      <c r="D345" s="21" t="str">
        <f t="shared" si="30"/>
        <v> </v>
      </c>
      <c r="E345" s="21" t="str">
        <f t="shared" si="31"/>
        <v> </v>
      </c>
      <c r="F345" s="21" t="str">
        <f t="shared" si="35"/>
        <v> </v>
      </c>
      <c r="G345" s="22" t="str">
        <f t="shared" si="34"/>
        <v> </v>
      </c>
      <c r="H345" s="21" t="str">
        <f t="shared" si="32"/>
        <v> 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 t="str">
        <f t="shared" si="33"/>
        <v> </v>
      </c>
      <c r="C346" s="1" t="str">
        <f t="shared" si="36"/>
        <v> </v>
      </c>
      <c r="D346" s="21" t="str">
        <f t="shared" si="30"/>
        <v> </v>
      </c>
      <c r="E346" s="21" t="str">
        <f t="shared" si="31"/>
        <v> </v>
      </c>
      <c r="F346" s="21" t="str">
        <f t="shared" si="35"/>
        <v> </v>
      </c>
      <c r="G346" s="22" t="str">
        <f t="shared" si="34"/>
        <v> </v>
      </c>
      <c r="H346" s="21" t="str">
        <f t="shared" si="32"/>
        <v> 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 t="str">
        <f t="shared" si="33"/>
        <v> </v>
      </c>
      <c r="C347" s="1" t="str">
        <f t="shared" si="36"/>
        <v> </v>
      </c>
      <c r="D347" s="21" t="str">
        <f t="shared" si="30"/>
        <v> </v>
      </c>
      <c r="E347" s="21" t="str">
        <f t="shared" si="31"/>
        <v> </v>
      </c>
      <c r="F347" s="21" t="str">
        <f t="shared" si="35"/>
        <v> </v>
      </c>
      <c r="G347" s="22" t="str">
        <f t="shared" si="34"/>
        <v> </v>
      </c>
      <c r="H347" s="21" t="str">
        <f t="shared" si="32"/>
        <v> 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 t="str">
        <f t="shared" si="33"/>
        <v> </v>
      </c>
      <c r="C348" s="1" t="str">
        <f t="shared" si="36"/>
        <v> </v>
      </c>
      <c r="D348" s="21" t="str">
        <f aca="true" t="shared" si="37" ref="D348:D411">IF(C348&lt;&gt;" ",IF(G347&lt;D347,G347+E348,PMT($E$11,($E$13),-$E$6))," ")</f>
        <v> </v>
      </c>
      <c r="E348" s="21" t="str">
        <f aca="true" t="shared" si="38" ref="E348:E411">IF(C348&lt;&gt;" ",G347*$E$11," ")</f>
        <v> </v>
      </c>
      <c r="F348" s="21" t="str">
        <f t="shared" si="35"/>
        <v> </v>
      </c>
      <c r="G348" s="22" t="str">
        <f t="shared" si="34"/>
        <v> </v>
      </c>
      <c r="H348" s="21" t="str">
        <f aca="true" t="shared" si="39" ref="H348:H411">IF(C348&lt;&gt;" ",IF(AND($E$19=B348,$E$20=C348-(B348-1)*12),$E$18,0)," ")</f>
        <v> 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 t="str">
        <f aca="true" t="shared" si="40" ref="B349:B412">IF(C349&lt;&gt;" ",INT(C348/12)+1," ")</f>
        <v> </v>
      </c>
      <c r="C349" s="1" t="str">
        <f t="shared" si="36"/>
        <v> </v>
      </c>
      <c r="D349" s="21" t="str">
        <f t="shared" si="37"/>
        <v> </v>
      </c>
      <c r="E349" s="21" t="str">
        <f t="shared" si="38"/>
        <v> </v>
      </c>
      <c r="F349" s="21" t="str">
        <f t="shared" si="35"/>
        <v> </v>
      </c>
      <c r="G349" s="22" t="str">
        <f aca="true" t="shared" si="41" ref="G349:G412">IF(C349&lt;&gt;" ",G348-F349," ")</f>
        <v> </v>
      </c>
      <c r="H349" s="21" t="str">
        <f t="shared" si="39"/>
        <v> 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 t="str">
        <f t="shared" si="40"/>
        <v> </v>
      </c>
      <c r="C350" s="1" t="str">
        <f t="shared" si="36"/>
        <v> </v>
      </c>
      <c r="D350" s="21" t="str">
        <f t="shared" si="37"/>
        <v> </v>
      </c>
      <c r="E350" s="21" t="str">
        <f t="shared" si="38"/>
        <v> </v>
      </c>
      <c r="F350" s="21" t="str">
        <f t="shared" si="35"/>
        <v> </v>
      </c>
      <c r="G350" s="22" t="str">
        <f t="shared" si="41"/>
        <v> </v>
      </c>
      <c r="H350" s="21" t="str">
        <f t="shared" si="39"/>
        <v> 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 t="str">
        <f t="shared" si="40"/>
        <v> </v>
      </c>
      <c r="C351" s="1" t="str">
        <f t="shared" si="36"/>
        <v> </v>
      </c>
      <c r="D351" s="21" t="str">
        <f t="shared" si="37"/>
        <v> </v>
      </c>
      <c r="E351" s="21" t="str">
        <f t="shared" si="38"/>
        <v> </v>
      </c>
      <c r="F351" s="21" t="str">
        <f t="shared" si="35"/>
        <v> </v>
      </c>
      <c r="G351" s="22" t="str">
        <f t="shared" si="41"/>
        <v> </v>
      </c>
      <c r="H351" s="21" t="str">
        <f t="shared" si="39"/>
        <v> 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 t="str">
        <f t="shared" si="40"/>
        <v> </v>
      </c>
      <c r="C352" s="1" t="str">
        <f t="shared" si="36"/>
        <v> </v>
      </c>
      <c r="D352" s="21" t="str">
        <f t="shared" si="37"/>
        <v> </v>
      </c>
      <c r="E352" s="21" t="str">
        <f t="shared" si="38"/>
        <v> </v>
      </c>
      <c r="F352" s="21" t="str">
        <f t="shared" si="35"/>
        <v> </v>
      </c>
      <c r="G352" s="22" t="str">
        <f t="shared" si="41"/>
        <v> </v>
      </c>
      <c r="H352" s="21" t="str">
        <f t="shared" si="39"/>
        <v> 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 t="str">
        <f t="shared" si="40"/>
        <v> </v>
      </c>
      <c r="C353" s="1" t="str">
        <f t="shared" si="36"/>
        <v> </v>
      </c>
      <c r="D353" s="21" t="str">
        <f t="shared" si="37"/>
        <v> </v>
      </c>
      <c r="E353" s="21" t="str">
        <f t="shared" si="38"/>
        <v> </v>
      </c>
      <c r="F353" s="21" t="str">
        <f t="shared" si="35"/>
        <v> </v>
      </c>
      <c r="G353" s="22" t="str">
        <f t="shared" si="41"/>
        <v> </v>
      </c>
      <c r="H353" s="21" t="str">
        <f t="shared" si="39"/>
        <v> 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 t="str">
        <f t="shared" si="40"/>
        <v> </v>
      </c>
      <c r="C354" s="1" t="str">
        <f t="shared" si="36"/>
        <v> </v>
      </c>
      <c r="D354" s="21" t="str">
        <f t="shared" si="37"/>
        <v> </v>
      </c>
      <c r="E354" s="21" t="str">
        <f t="shared" si="38"/>
        <v> </v>
      </c>
      <c r="F354" s="21" t="str">
        <f t="shared" si="35"/>
        <v> </v>
      </c>
      <c r="G354" s="22" t="str">
        <f t="shared" si="41"/>
        <v> </v>
      </c>
      <c r="H354" s="21" t="str">
        <f t="shared" si="39"/>
        <v> 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 t="str">
        <f t="shared" si="40"/>
        <v> </v>
      </c>
      <c r="C355" s="1" t="str">
        <f t="shared" si="36"/>
        <v> </v>
      </c>
      <c r="D355" s="21" t="str">
        <f t="shared" si="37"/>
        <v> </v>
      </c>
      <c r="E355" s="21" t="str">
        <f t="shared" si="38"/>
        <v> </v>
      </c>
      <c r="F355" s="21" t="str">
        <f t="shared" si="35"/>
        <v> </v>
      </c>
      <c r="G355" s="22" t="str">
        <f t="shared" si="41"/>
        <v> </v>
      </c>
      <c r="H355" s="21" t="str">
        <f t="shared" si="39"/>
        <v> 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 t="str">
        <f t="shared" si="40"/>
        <v> </v>
      </c>
      <c r="C356" s="1" t="str">
        <f t="shared" si="36"/>
        <v> </v>
      </c>
      <c r="D356" s="21" t="str">
        <f t="shared" si="37"/>
        <v> </v>
      </c>
      <c r="E356" s="21" t="str">
        <f t="shared" si="38"/>
        <v> </v>
      </c>
      <c r="F356" s="21" t="str">
        <f t="shared" si="35"/>
        <v> </v>
      </c>
      <c r="G356" s="22" t="str">
        <f t="shared" si="41"/>
        <v> </v>
      </c>
      <c r="H356" s="21" t="str">
        <f t="shared" si="39"/>
        <v> 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 t="str">
        <f t="shared" si="40"/>
        <v> </v>
      </c>
      <c r="C357" s="1" t="str">
        <f t="shared" si="36"/>
        <v> </v>
      </c>
      <c r="D357" s="21" t="str">
        <f t="shared" si="37"/>
        <v> </v>
      </c>
      <c r="E357" s="21" t="str">
        <f t="shared" si="38"/>
        <v> </v>
      </c>
      <c r="F357" s="21" t="str">
        <f t="shared" si="35"/>
        <v> </v>
      </c>
      <c r="G357" s="22" t="str">
        <f t="shared" si="41"/>
        <v> </v>
      </c>
      <c r="H357" s="21" t="str">
        <f t="shared" si="39"/>
        <v> 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 t="str">
        <f t="shared" si="40"/>
        <v> </v>
      </c>
      <c r="C358" s="1" t="str">
        <f t="shared" si="36"/>
        <v> </v>
      </c>
      <c r="D358" s="21" t="str">
        <f t="shared" si="37"/>
        <v> </v>
      </c>
      <c r="E358" s="21" t="str">
        <f t="shared" si="38"/>
        <v> </v>
      </c>
      <c r="F358" s="21" t="str">
        <f t="shared" si="35"/>
        <v> </v>
      </c>
      <c r="G358" s="22" t="str">
        <f t="shared" si="41"/>
        <v> </v>
      </c>
      <c r="H358" s="21" t="str">
        <f t="shared" si="39"/>
        <v> 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 t="str">
        <f t="shared" si="40"/>
        <v> </v>
      </c>
      <c r="C359" s="1" t="str">
        <f t="shared" si="36"/>
        <v> </v>
      </c>
      <c r="D359" s="21" t="str">
        <f t="shared" si="37"/>
        <v> </v>
      </c>
      <c r="E359" s="21" t="str">
        <f t="shared" si="38"/>
        <v> </v>
      </c>
      <c r="F359" s="21" t="str">
        <f t="shared" si="35"/>
        <v> </v>
      </c>
      <c r="G359" s="22" t="str">
        <f t="shared" si="41"/>
        <v> </v>
      </c>
      <c r="H359" s="21" t="str">
        <f t="shared" si="39"/>
        <v> 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 t="str">
        <f t="shared" si="40"/>
        <v> </v>
      </c>
      <c r="C360" s="1" t="str">
        <f t="shared" si="36"/>
        <v> </v>
      </c>
      <c r="D360" s="21" t="str">
        <f t="shared" si="37"/>
        <v> </v>
      </c>
      <c r="E360" s="21" t="str">
        <f t="shared" si="38"/>
        <v> </v>
      </c>
      <c r="F360" s="21" t="str">
        <f t="shared" si="35"/>
        <v> </v>
      </c>
      <c r="G360" s="22" t="str">
        <f t="shared" si="41"/>
        <v> </v>
      </c>
      <c r="H360" s="21" t="str">
        <f t="shared" si="39"/>
        <v> 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 t="str">
        <f t="shared" si="40"/>
        <v> </v>
      </c>
      <c r="C361" s="1" t="str">
        <f t="shared" si="36"/>
        <v> </v>
      </c>
      <c r="D361" s="21" t="str">
        <f t="shared" si="37"/>
        <v> </v>
      </c>
      <c r="E361" s="21" t="str">
        <f t="shared" si="38"/>
        <v> </v>
      </c>
      <c r="F361" s="21" t="str">
        <f t="shared" si="35"/>
        <v> </v>
      </c>
      <c r="G361" s="22" t="str">
        <f t="shared" si="41"/>
        <v> </v>
      </c>
      <c r="H361" s="21" t="str">
        <f t="shared" si="39"/>
        <v> 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 t="str">
        <f t="shared" si="40"/>
        <v> </v>
      </c>
      <c r="C362" s="1" t="str">
        <f t="shared" si="36"/>
        <v> </v>
      </c>
      <c r="D362" s="21" t="str">
        <f t="shared" si="37"/>
        <v> </v>
      </c>
      <c r="E362" s="21" t="str">
        <f t="shared" si="38"/>
        <v> </v>
      </c>
      <c r="F362" s="21" t="str">
        <f t="shared" si="35"/>
        <v> </v>
      </c>
      <c r="G362" s="22" t="str">
        <f t="shared" si="41"/>
        <v> </v>
      </c>
      <c r="H362" s="21" t="str">
        <f t="shared" si="39"/>
        <v> 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 t="str">
        <f t="shared" si="40"/>
        <v> </v>
      </c>
      <c r="C363" s="1" t="str">
        <f t="shared" si="36"/>
        <v> </v>
      </c>
      <c r="D363" s="21" t="str">
        <f t="shared" si="37"/>
        <v> </v>
      </c>
      <c r="E363" s="21" t="str">
        <f t="shared" si="38"/>
        <v> </v>
      </c>
      <c r="F363" s="21" t="str">
        <f aca="true" t="shared" si="42" ref="F363:F426">IF(C363&lt;&gt;" ",D363-E363+H363," ")</f>
        <v> </v>
      </c>
      <c r="G363" s="22" t="str">
        <f t="shared" si="41"/>
        <v> </v>
      </c>
      <c r="H363" s="21" t="str">
        <f t="shared" si="39"/>
        <v> 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 t="str">
        <f t="shared" si="40"/>
        <v> </v>
      </c>
      <c r="C364" s="1" t="str">
        <f t="shared" si="36"/>
        <v> </v>
      </c>
      <c r="D364" s="21" t="str">
        <f t="shared" si="37"/>
        <v> </v>
      </c>
      <c r="E364" s="21" t="str">
        <f t="shared" si="38"/>
        <v> </v>
      </c>
      <c r="F364" s="21" t="str">
        <f t="shared" si="42"/>
        <v> </v>
      </c>
      <c r="G364" s="22" t="str">
        <f t="shared" si="41"/>
        <v> </v>
      </c>
      <c r="H364" s="21" t="str">
        <f t="shared" si="39"/>
        <v> 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 t="str">
        <f t="shared" si="40"/>
        <v> </v>
      </c>
      <c r="C365" s="1" t="str">
        <f t="shared" si="36"/>
        <v> </v>
      </c>
      <c r="D365" s="21" t="str">
        <f t="shared" si="37"/>
        <v> </v>
      </c>
      <c r="E365" s="21" t="str">
        <f t="shared" si="38"/>
        <v> </v>
      </c>
      <c r="F365" s="21" t="str">
        <f t="shared" si="42"/>
        <v> </v>
      </c>
      <c r="G365" s="22" t="str">
        <f t="shared" si="41"/>
        <v> </v>
      </c>
      <c r="H365" s="21" t="str">
        <f t="shared" si="39"/>
        <v> 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 t="str">
        <f t="shared" si="40"/>
        <v> </v>
      </c>
      <c r="C366" s="1" t="str">
        <f aca="true" t="shared" si="43" ref="C366:C429">IF(CODE(C365)=32," ",IF(AND(C365+1&lt;=$E$13,G365&gt;0),+C365+1," "))</f>
        <v> </v>
      </c>
      <c r="D366" s="21" t="str">
        <f t="shared" si="37"/>
        <v> </v>
      </c>
      <c r="E366" s="21" t="str">
        <f t="shared" si="38"/>
        <v> </v>
      </c>
      <c r="F366" s="21" t="str">
        <f t="shared" si="42"/>
        <v> </v>
      </c>
      <c r="G366" s="22" t="str">
        <f t="shared" si="41"/>
        <v> </v>
      </c>
      <c r="H366" s="21" t="str">
        <f t="shared" si="39"/>
        <v> 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 t="str">
        <f t="shared" si="40"/>
        <v> </v>
      </c>
      <c r="C367" s="1" t="str">
        <f t="shared" si="43"/>
        <v> </v>
      </c>
      <c r="D367" s="21" t="str">
        <f t="shared" si="37"/>
        <v> </v>
      </c>
      <c r="E367" s="21" t="str">
        <f t="shared" si="38"/>
        <v> </v>
      </c>
      <c r="F367" s="21" t="str">
        <f t="shared" si="42"/>
        <v> </v>
      </c>
      <c r="G367" s="22" t="str">
        <f t="shared" si="41"/>
        <v> </v>
      </c>
      <c r="H367" s="21" t="str">
        <f t="shared" si="39"/>
        <v> 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 t="str">
        <f t="shared" si="40"/>
        <v> </v>
      </c>
      <c r="C368" s="1" t="str">
        <f t="shared" si="43"/>
        <v> </v>
      </c>
      <c r="D368" s="21" t="str">
        <f t="shared" si="37"/>
        <v> </v>
      </c>
      <c r="E368" s="21" t="str">
        <f t="shared" si="38"/>
        <v> </v>
      </c>
      <c r="F368" s="21" t="str">
        <f t="shared" si="42"/>
        <v> </v>
      </c>
      <c r="G368" s="22" t="str">
        <f t="shared" si="41"/>
        <v> </v>
      </c>
      <c r="H368" s="21" t="str">
        <f t="shared" si="39"/>
        <v> 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 t="str">
        <f t="shared" si="40"/>
        <v> </v>
      </c>
      <c r="C369" s="1" t="str">
        <f t="shared" si="43"/>
        <v> </v>
      </c>
      <c r="D369" s="21" t="str">
        <f t="shared" si="37"/>
        <v> </v>
      </c>
      <c r="E369" s="21" t="str">
        <f t="shared" si="38"/>
        <v> </v>
      </c>
      <c r="F369" s="21" t="str">
        <f t="shared" si="42"/>
        <v> </v>
      </c>
      <c r="G369" s="22" t="str">
        <f t="shared" si="41"/>
        <v> </v>
      </c>
      <c r="H369" s="21" t="str">
        <f t="shared" si="39"/>
        <v> 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 t="str">
        <f t="shared" si="40"/>
        <v> </v>
      </c>
      <c r="C370" s="1" t="str">
        <f t="shared" si="43"/>
        <v> </v>
      </c>
      <c r="D370" s="21" t="str">
        <f t="shared" si="37"/>
        <v> </v>
      </c>
      <c r="E370" s="21" t="str">
        <f t="shared" si="38"/>
        <v> </v>
      </c>
      <c r="F370" s="21" t="str">
        <f t="shared" si="42"/>
        <v> </v>
      </c>
      <c r="G370" s="22" t="str">
        <f t="shared" si="41"/>
        <v> </v>
      </c>
      <c r="H370" s="21" t="str">
        <f t="shared" si="39"/>
        <v> 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 t="str">
        <f t="shared" si="40"/>
        <v> </v>
      </c>
      <c r="C371" s="1" t="str">
        <f t="shared" si="43"/>
        <v> </v>
      </c>
      <c r="D371" s="21" t="str">
        <f t="shared" si="37"/>
        <v> </v>
      </c>
      <c r="E371" s="21" t="str">
        <f t="shared" si="38"/>
        <v> </v>
      </c>
      <c r="F371" s="21" t="str">
        <f t="shared" si="42"/>
        <v> </v>
      </c>
      <c r="G371" s="22" t="str">
        <f t="shared" si="41"/>
        <v> </v>
      </c>
      <c r="H371" s="21" t="str">
        <f t="shared" si="39"/>
        <v> 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 t="str">
        <f t="shared" si="40"/>
        <v> </v>
      </c>
      <c r="C372" s="1" t="str">
        <f t="shared" si="43"/>
        <v> </v>
      </c>
      <c r="D372" s="21" t="str">
        <f t="shared" si="37"/>
        <v> </v>
      </c>
      <c r="E372" s="21" t="str">
        <f t="shared" si="38"/>
        <v> </v>
      </c>
      <c r="F372" s="21" t="str">
        <f t="shared" si="42"/>
        <v> </v>
      </c>
      <c r="G372" s="22" t="str">
        <f t="shared" si="41"/>
        <v> </v>
      </c>
      <c r="H372" s="21" t="str">
        <f t="shared" si="39"/>
        <v> 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 t="str">
        <f t="shared" si="40"/>
        <v> </v>
      </c>
      <c r="C373" s="1" t="str">
        <f t="shared" si="43"/>
        <v> </v>
      </c>
      <c r="D373" s="21" t="str">
        <f t="shared" si="37"/>
        <v> </v>
      </c>
      <c r="E373" s="21" t="str">
        <f t="shared" si="38"/>
        <v> </v>
      </c>
      <c r="F373" s="21" t="str">
        <f t="shared" si="42"/>
        <v> </v>
      </c>
      <c r="G373" s="22" t="str">
        <f t="shared" si="41"/>
        <v> </v>
      </c>
      <c r="H373" s="21" t="str">
        <f t="shared" si="39"/>
        <v> 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 t="str">
        <f t="shared" si="40"/>
        <v> </v>
      </c>
      <c r="C374" s="1" t="str">
        <f t="shared" si="43"/>
        <v> </v>
      </c>
      <c r="D374" s="21" t="str">
        <f t="shared" si="37"/>
        <v> </v>
      </c>
      <c r="E374" s="21" t="str">
        <f t="shared" si="38"/>
        <v> </v>
      </c>
      <c r="F374" s="21" t="str">
        <f t="shared" si="42"/>
        <v> </v>
      </c>
      <c r="G374" s="22" t="str">
        <f t="shared" si="41"/>
        <v> </v>
      </c>
      <c r="H374" s="21" t="str">
        <f t="shared" si="39"/>
        <v> 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 t="str">
        <f t="shared" si="40"/>
        <v> </v>
      </c>
      <c r="C375" s="1" t="str">
        <f t="shared" si="43"/>
        <v> </v>
      </c>
      <c r="D375" s="21" t="str">
        <f t="shared" si="37"/>
        <v> </v>
      </c>
      <c r="E375" s="21" t="str">
        <f t="shared" si="38"/>
        <v> </v>
      </c>
      <c r="F375" s="21" t="str">
        <f t="shared" si="42"/>
        <v> </v>
      </c>
      <c r="G375" s="22" t="str">
        <f t="shared" si="41"/>
        <v> </v>
      </c>
      <c r="H375" s="21" t="str">
        <f t="shared" si="39"/>
        <v> 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 t="str">
        <f t="shared" si="40"/>
        <v> </v>
      </c>
      <c r="C376" s="1" t="str">
        <f t="shared" si="43"/>
        <v> </v>
      </c>
      <c r="D376" s="21" t="str">
        <f t="shared" si="37"/>
        <v> </v>
      </c>
      <c r="E376" s="21" t="str">
        <f t="shared" si="38"/>
        <v> </v>
      </c>
      <c r="F376" s="21" t="str">
        <f t="shared" si="42"/>
        <v> </v>
      </c>
      <c r="G376" s="22" t="str">
        <f t="shared" si="41"/>
        <v> </v>
      </c>
      <c r="H376" s="21" t="str">
        <f t="shared" si="39"/>
        <v> 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 t="str">
        <f t="shared" si="40"/>
        <v> </v>
      </c>
      <c r="C377" s="1" t="str">
        <f t="shared" si="43"/>
        <v> </v>
      </c>
      <c r="D377" s="21" t="str">
        <f t="shared" si="37"/>
        <v> </v>
      </c>
      <c r="E377" s="21" t="str">
        <f t="shared" si="38"/>
        <v> </v>
      </c>
      <c r="F377" s="21" t="str">
        <f t="shared" si="42"/>
        <v> </v>
      </c>
      <c r="G377" s="22" t="str">
        <f t="shared" si="41"/>
        <v> </v>
      </c>
      <c r="H377" s="21" t="str">
        <f t="shared" si="39"/>
        <v> 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 t="str">
        <f t="shared" si="40"/>
        <v> </v>
      </c>
      <c r="C378" s="1" t="str">
        <f t="shared" si="43"/>
        <v> </v>
      </c>
      <c r="D378" s="21" t="str">
        <f t="shared" si="37"/>
        <v> </v>
      </c>
      <c r="E378" s="21" t="str">
        <f t="shared" si="38"/>
        <v> </v>
      </c>
      <c r="F378" s="21" t="str">
        <f t="shared" si="42"/>
        <v> </v>
      </c>
      <c r="G378" s="22" t="str">
        <f t="shared" si="41"/>
        <v> </v>
      </c>
      <c r="H378" s="21" t="str">
        <f t="shared" si="39"/>
        <v> 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 t="str">
        <f t="shared" si="40"/>
        <v> </v>
      </c>
      <c r="C379" s="1" t="str">
        <f t="shared" si="43"/>
        <v> </v>
      </c>
      <c r="D379" s="21" t="str">
        <f t="shared" si="37"/>
        <v> </v>
      </c>
      <c r="E379" s="21" t="str">
        <f t="shared" si="38"/>
        <v> </v>
      </c>
      <c r="F379" s="21" t="str">
        <f t="shared" si="42"/>
        <v> </v>
      </c>
      <c r="G379" s="22" t="str">
        <f t="shared" si="41"/>
        <v> </v>
      </c>
      <c r="H379" s="21" t="str">
        <f t="shared" si="39"/>
        <v> 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 t="str">
        <f t="shared" si="40"/>
        <v> </v>
      </c>
      <c r="C380" s="1" t="str">
        <f t="shared" si="43"/>
        <v> </v>
      </c>
      <c r="D380" s="21" t="str">
        <f t="shared" si="37"/>
        <v> </v>
      </c>
      <c r="E380" s="21" t="str">
        <f t="shared" si="38"/>
        <v> </v>
      </c>
      <c r="F380" s="21" t="str">
        <f t="shared" si="42"/>
        <v> </v>
      </c>
      <c r="G380" s="22" t="str">
        <f t="shared" si="41"/>
        <v> </v>
      </c>
      <c r="H380" s="21" t="str">
        <f t="shared" si="39"/>
        <v> 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 t="str">
        <f t="shared" si="40"/>
        <v> </v>
      </c>
      <c r="C381" s="1" t="str">
        <f t="shared" si="43"/>
        <v> </v>
      </c>
      <c r="D381" s="21" t="str">
        <f t="shared" si="37"/>
        <v> </v>
      </c>
      <c r="E381" s="21" t="str">
        <f t="shared" si="38"/>
        <v> </v>
      </c>
      <c r="F381" s="21" t="str">
        <f t="shared" si="42"/>
        <v> </v>
      </c>
      <c r="G381" s="22" t="str">
        <f t="shared" si="41"/>
        <v> </v>
      </c>
      <c r="H381" s="21" t="str">
        <f t="shared" si="39"/>
        <v> 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 t="str">
        <f t="shared" si="40"/>
        <v> </v>
      </c>
      <c r="C382" s="1" t="str">
        <f t="shared" si="43"/>
        <v> </v>
      </c>
      <c r="D382" s="21" t="str">
        <f t="shared" si="37"/>
        <v> </v>
      </c>
      <c r="E382" s="21" t="str">
        <f t="shared" si="38"/>
        <v> </v>
      </c>
      <c r="F382" s="21" t="str">
        <f t="shared" si="42"/>
        <v> </v>
      </c>
      <c r="G382" s="22" t="str">
        <f t="shared" si="41"/>
        <v> </v>
      </c>
      <c r="H382" s="21" t="str">
        <f t="shared" si="39"/>
        <v> 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 t="str">
        <f t="shared" si="40"/>
        <v> </v>
      </c>
      <c r="C383" s="1" t="str">
        <f t="shared" si="43"/>
        <v> </v>
      </c>
      <c r="D383" s="21" t="str">
        <f t="shared" si="37"/>
        <v> </v>
      </c>
      <c r="E383" s="21" t="str">
        <f t="shared" si="38"/>
        <v> </v>
      </c>
      <c r="F383" s="21" t="str">
        <f t="shared" si="42"/>
        <v> </v>
      </c>
      <c r="G383" s="22" t="str">
        <f t="shared" si="41"/>
        <v> </v>
      </c>
      <c r="H383" s="21" t="str">
        <f t="shared" si="39"/>
        <v> 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 t="str">
        <f t="shared" si="40"/>
        <v> </v>
      </c>
      <c r="C384" s="1" t="str">
        <f t="shared" si="43"/>
        <v> </v>
      </c>
      <c r="D384" s="21" t="str">
        <f t="shared" si="37"/>
        <v> </v>
      </c>
      <c r="E384" s="21" t="str">
        <f t="shared" si="38"/>
        <v> </v>
      </c>
      <c r="F384" s="21" t="str">
        <f t="shared" si="42"/>
        <v> </v>
      </c>
      <c r="G384" s="22" t="str">
        <f t="shared" si="41"/>
        <v> </v>
      </c>
      <c r="H384" s="21" t="str">
        <f t="shared" si="39"/>
        <v> 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 t="str">
        <f t="shared" si="40"/>
        <v> </v>
      </c>
      <c r="C385" s="1" t="str">
        <f t="shared" si="43"/>
        <v> </v>
      </c>
      <c r="D385" s="21" t="str">
        <f t="shared" si="37"/>
        <v> </v>
      </c>
      <c r="E385" s="21" t="str">
        <f t="shared" si="38"/>
        <v> </v>
      </c>
      <c r="F385" s="21" t="str">
        <f t="shared" si="42"/>
        <v> </v>
      </c>
      <c r="G385" s="22" t="str">
        <f t="shared" si="41"/>
        <v> </v>
      </c>
      <c r="H385" s="21" t="str">
        <f t="shared" si="39"/>
        <v> 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 t="str">
        <f t="shared" si="40"/>
        <v> </v>
      </c>
      <c r="C386" s="1" t="str">
        <f t="shared" si="43"/>
        <v> </v>
      </c>
      <c r="D386" s="21" t="str">
        <f t="shared" si="37"/>
        <v> </v>
      </c>
      <c r="E386" s="21" t="str">
        <f t="shared" si="38"/>
        <v> </v>
      </c>
      <c r="F386" s="21" t="str">
        <f t="shared" si="42"/>
        <v> </v>
      </c>
      <c r="G386" s="22" t="str">
        <f t="shared" si="41"/>
        <v> </v>
      </c>
      <c r="H386" s="21" t="str">
        <f t="shared" si="39"/>
        <v> 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 t="str">
        <f t="shared" si="40"/>
        <v> </v>
      </c>
      <c r="C387" s="1" t="str">
        <f t="shared" si="43"/>
        <v> </v>
      </c>
      <c r="D387" s="21" t="str">
        <f t="shared" si="37"/>
        <v> </v>
      </c>
      <c r="E387" s="21" t="str">
        <f t="shared" si="38"/>
        <v> </v>
      </c>
      <c r="F387" s="21" t="str">
        <f t="shared" si="42"/>
        <v> </v>
      </c>
      <c r="G387" s="22" t="str">
        <f t="shared" si="41"/>
        <v> </v>
      </c>
      <c r="H387" s="21" t="str">
        <f t="shared" si="39"/>
        <v> 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40"/>
        <v> </v>
      </c>
      <c r="C388" s="1" t="str">
        <f t="shared" si="43"/>
        <v> </v>
      </c>
      <c r="D388" s="21" t="str">
        <f t="shared" si="37"/>
        <v> </v>
      </c>
      <c r="E388" s="21" t="str">
        <f t="shared" si="38"/>
        <v> </v>
      </c>
      <c r="F388" s="21" t="str">
        <f t="shared" si="42"/>
        <v> </v>
      </c>
      <c r="G388" s="22" t="str">
        <f t="shared" si="41"/>
        <v> </v>
      </c>
      <c r="H388" s="21" t="str">
        <f t="shared" si="39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40"/>
        <v> </v>
      </c>
      <c r="C389" s="1" t="str">
        <f t="shared" si="43"/>
        <v> </v>
      </c>
      <c r="D389" s="21" t="str">
        <f t="shared" si="37"/>
        <v> </v>
      </c>
      <c r="E389" s="21" t="str">
        <f t="shared" si="38"/>
        <v> </v>
      </c>
      <c r="F389" s="21" t="str">
        <f t="shared" si="42"/>
        <v> </v>
      </c>
      <c r="G389" s="22" t="str">
        <f t="shared" si="41"/>
        <v> </v>
      </c>
      <c r="H389" s="21" t="str">
        <f t="shared" si="39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40"/>
        <v> </v>
      </c>
      <c r="C390" s="1" t="str">
        <f t="shared" si="43"/>
        <v> </v>
      </c>
      <c r="D390" s="21" t="str">
        <f t="shared" si="37"/>
        <v> </v>
      </c>
      <c r="E390" s="21" t="str">
        <f t="shared" si="38"/>
        <v> </v>
      </c>
      <c r="F390" s="21" t="str">
        <f t="shared" si="42"/>
        <v> </v>
      </c>
      <c r="G390" s="22" t="str">
        <f t="shared" si="41"/>
        <v> </v>
      </c>
      <c r="H390" s="21" t="str">
        <f t="shared" si="39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40"/>
        <v> </v>
      </c>
      <c r="C391" s="1" t="str">
        <f t="shared" si="43"/>
        <v> </v>
      </c>
      <c r="D391" s="21" t="str">
        <f t="shared" si="37"/>
        <v> </v>
      </c>
      <c r="E391" s="21" t="str">
        <f t="shared" si="38"/>
        <v> </v>
      </c>
      <c r="F391" s="21" t="str">
        <f t="shared" si="42"/>
        <v> </v>
      </c>
      <c r="G391" s="22" t="str">
        <f t="shared" si="41"/>
        <v> </v>
      </c>
      <c r="H391" s="21" t="str">
        <f t="shared" si="39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40"/>
        <v> </v>
      </c>
      <c r="C392" s="1" t="str">
        <f t="shared" si="43"/>
        <v> </v>
      </c>
      <c r="D392" s="21" t="str">
        <f t="shared" si="37"/>
        <v> </v>
      </c>
      <c r="E392" s="21" t="str">
        <f t="shared" si="38"/>
        <v> </v>
      </c>
      <c r="F392" s="21" t="str">
        <f t="shared" si="42"/>
        <v> </v>
      </c>
      <c r="G392" s="22" t="str">
        <f t="shared" si="41"/>
        <v> </v>
      </c>
      <c r="H392" s="21" t="str">
        <f t="shared" si="39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40"/>
        <v> </v>
      </c>
      <c r="C393" s="1" t="str">
        <f t="shared" si="43"/>
        <v> </v>
      </c>
      <c r="D393" s="21" t="str">
        <f t="shared" si="37"/>
        <v> </v>
      </c>
      <c r="E393" s="21" t="str">
        <f t="shared" si="38"/>
        <v> </v>
      </c>
      <c r="F393" s="21" t="str">
        <f t="shared" si="42"/>
        <v> </v>
      </c>
      <c r="G393" s="22" t="str">
        <f t="shared" si="41"/>
        <v> </v>
      </c>
      <c r="H393" s="21" t="str">
        <f t="shared" si="39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40"/>
        <v> </v>
      </c>
      <c r="C394" s="1" t="str">
        <f t="shared" si="43"/>
        <v> </v>
      </c>
      <c r="D394" s="21" t="str">
        <f t="shared" si="37"/>
        <v> </v>
      </c>
      <c r="E394" s="21" t="str">
        <f t="shared" si="38"/>
        <v> </v>
      </c>
      <c r="F394" s="21" t="str">
        <f t="shared" si="42"/>
        <v> </v>
      </c>
      <c r="G394" s="22" t="str">
        <f t="shared" si="41"/>
        <v> </v>
      </c>
      <c r="H394" s="21" t="str">
        <f t="shared" si="39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40"/>
        <v> </v>
      </c>
      <c r="C395" s="1" t="str">
        <f t="shared" si="43"/>
        <v> </v>
      </c>
      <c r="D395" s="21" t="str">
        <f t="shared" si="37"/>
        <v> </v>
      </c>
      <c r="E395" s="21" t="str">
        <f t="shared" si="38"/>
        <v> </v>
      </c>
      <c r="F395" s="21" t="str">
        <f t="shared" si="42"/>
        <v> </v>
      </c>
      <c r="G395" s="22" t="str">
        <f t="shared" si="41"/>
        <v> </v>
      </c>
      <c r="H395" s="21" t="str">
        <f t="shared" si="39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40"/>
        <v> </v>
      </c>
      <c r="C396" s="1" t="str">
        <f t="shared" si="43"/>
        <v> </v>
      </c>
      <c r="D396" s="21" t="str">
        <f t="shared" si="37"/>
        <v> </v>
      </c>
      <c r="E396" s="21" t="str">
        <f t="shared" si="38"/>
        <v> </v>
      </c>
      <c r="F396" s="21" t="str">
        <f t="shared" si="42"/>
        <v> </v>
      </c>
      <c r="G396" s="22" t="str">
        <f t="shared" si="41"/>
        <v> </v>
      </c>
      <c r="H396" s="21" t="str">
        <f t="shared" si="39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40"/>
        <v> </v>
      </c>
      <c r="C397" s="1" t="str">
        <f t="shared" si="43"/>
        <v> </v>
      </c>
      <c r="D397" s="21" t="str">
        <f t="shared" si="37"/>
        <v> </v>
      </c>
      <c r="E397" s="21" t="str">
        <f t="shared" si="38"/>
        <v> </v>
      </c>
      <c r="F397" s="21" t="str">
        <f t="shared" si="42"/>
        <v> </v>
      </c>
      <c r="G397" s="22" t="str">
        <f t="shared" si="41"/>
        <v> </v>
      </c>
      <c r="H397" s="21" t="str">
        <f t="shared" si="39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40"/>
        <v> </v>
      </c>
      <c r="C398" s="1" t="str">
        <f t="shared" si="43"/>
        <v> </v>
      </c>
      <c r="D398" s="21" t="str">
        <f t="shared" si="37"/>
        <v> </v>
      </c>
      <c r="E398" s="21" t="str">
        <f t="shared" si="38"/>
        <v> </v>
      </c>
      <c r="F398" s="21" t="str">
        <f t="shared" si="42"/>
        <v> </v>
      </c>
      <c r="G398" s="22" t="str">
        <f t="shared" si="41"/>
        <v> </v>
      </c>
      <c r="H398" s="21" t="str">
        <f t="shared" si="39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40"/>
        <v> </v>
      </c>
      <c r="C399" s="1" t="str">
        <f t="shared" si="43"/>
        <v> </v>
      </c>
      <c r="D399" s="21" t="str">
        <f t="shared" si="37"/>
        <v> </v>
      </c>
      <c r="E399" s="21" t="str">
        <f t="shared" si="38"/>
        <v> </v>
      </c>
      <c r="F399" s="21" t="str">
        <f t="shared" si="42"/>
        <v> </v>
      </c>
      <c r="G399" s="22" t="str">
        <f t="shared" si="41"/>
        <v> </v>
      </c>
      <c r="H399" s="21" t="str">
        <f t="shared" si="39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40"/>
        <v> </v>
      </c>
      <c r="C400" s="1" t="str">
        <f t="shared" si="43"/>
        <v> </v>
      </c>
      <c r="D400" s="21" t="str">
        <f t="shared" si="37"/>
        <v> </v>
      </c>
      <c r="E400" s="21" t="str">
        <f t="shared" si="38"/>
        <v> </v>
      </c>
      <c r="F400" s="21" t="str">
        <f t="shared" si="42"/>
        <v> </v>
      </c>
      <c r="G400" s="22" t="str">
        <f t="shared" si="41"/>
        <v> </v>
      </c>
      <c r="H400" s="21" t="str">
        <f t="shared" si="39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40"/>
        <v> </v>
      </c>
      <c r="C401" s="1" t="str">
        <f t="shared" si="43"/>
        <v> </v>
      </c>
      <c r="D401" s="21" t="str">
        <f t="shared" si="37"/>
        <v> </v>
      </c>
      <c r="E401" s="21" t="str">
        <f t="shared" si="38"/>
        <v> </v>
      </c>
      <c r="F401" s="21" t="str">
        <f t="shared" si="42"/>
        <v> </v>
      </c>
      <c r="G401" s="22" t="str">
        <f t="shared" si="41"/>
        <v> </v>
      </c>
      <c r="H401" s="21" t="str">
        <f t="shared" si="39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40"/>
        <v> </v>
      </c>
      <c r="C402" s="1" t="str">
        <f t="shared" si="43"/>
        <v> </v>
      </c>
      <c r="D402" s="21" t="str">
        <f t="shared" si="37"/>
        <v> </v>
      </c>
      <c r="E402" s="21" t="str">
        <f t="shared" si="38"/>
        <v> </v>
      </c>
      <c r="F402" s="21" t="str">
        <f t="shared" si="42"/>
        <v> </v>
      </c>
      <c r="G402" s="22" t="str">
        <f t="shared" si="41"/>
        <v> </v>
      </c>
      <c r="H402" s="21" t="str">
        <f t="shared" si="39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40"/>
        <v> </v>
      </c>
      <c r="C403" s="1" t="str">
        <f t="shared" si="43"/>
        <v> </v>
      </c>
      <c r="D403" s="21" t="str">
        <f t="shared" si="37"/>
        <v> </v>
      </c>
      <c r="E403" s="21" t="str">
        <f t="shared" si="38"/>
        <v> </v>
      </c>
      <c r="F403" s="21" t="str">
        <f t="shared" si="42"/>
        <v> </v>
      </c>
      <c r="G403" s="22" t="str">
        <f t="shared" si="41"/>
        <v> </v>
      </c>
      <c r="H403" s="21" t="str">
        <f t="shared" si="39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40"/>
        <v> </v>
      </c>
      <c r="C404" s="1" t="str">
        <f t="shared" si="43"/>
        <v> </v>
      </c>
      <c r="D404" s="21" t="str">
        <f t="shared" si="37"/>
        <v> </v>
      </c>
      <c r="E404" s="21" t="str">
        <f t="shared" si="38"/>
        <v> </v>
      </c>
      <c r="F404" s="21" t="str">
        <f t="shared" si="42"/>
        <v> </v>
      </c>
      <c r="G404" s="22" t="str">
        <f t="shared" si="41"/>
        <v> </v>
      </c>
      <c r="H404" s="21" t="str">
        <f t="shared" si="39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40"/>
        <v> </v>
      </c>
      <c r="C405" s="1" t="str">
        <f t="shared" si="43"/>
        <v> </v>
      </c>
      <c r="D405" s="21" t="str">
        <f t="shared" si="37"/>
        <v> </v>
      </c>
      <c r="E405" s="21" t="str">
        <f t="shared" si="38"/>
        <v> </v>
      </c>
      <c r="F405" s="21" t="str">
        <f t="shared" si="42"/>
        <v> </v>
      </c>
      <c r="G405" s="22" t="str">
        <f t="shared" si="41"/>
        <v> </v>
      </c>
      <c r="H405" s="21" t="str">
        <f t="shared" si="39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40"/>
        <v> </v>
      </c>
      <c r="C406" s="1" t="str">
        <f t="shared" si="43"/>
        <v> </v>
      </c>
      <c r="D406" s="21" t="str">
        <f t="shared" si="37"/>
        <v> </v>
      </c>
      <c r="E406" s="21" t="str">
        <f t="shared" si="38"/>
        <v> </v>
      </c>
      <c r="F406" s="21" t="str">
        <f t="shared" si="42"/>
        <v> </v>
      </c>
      <c r="G406" s="22" t="str">
        <f t="shared" si="41"/>
        <v> </v>
      </c>
      <c r="H406" s="21" t="str">
        <f t="shared" si="39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40"/>
        <v> </v>
      </c>
      <c r="C407" s="1" t="str">
        <f t="shared" si="43"/>
        <v> </v>
      </c>
      <c r="D407" s="21" t="str">
        <f t="shared" si="37"/>
        <v> </v>
      </c>
      <c r="E407" s="21" t="str">
        <f t="shared" si="38"/>
        <v> </v>
      </c>
      <c r="F407" s="21" t="str">
        <f t="shared" si="42"/>
        <v> </v>
      </c>
      <c r="G407" s="22" t="str">
        <f t="shared" si="41"/>
        <v> </v>
      </c>
      <c r="H407" s="21" t="str">
        <f t="shared" si="39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40"/>
        <v> </v>
      </c>
      <c r="C408" s="1" t="str">
        <f t="shared" si="43"/>
        <v> </v>
      </c>
      <c r="D408" s="21" t="str">
        <f t="shared" si="37"/>
        <v> </v>
      </c>
      <c r="E408" s="21" t="str">
        <f t="shared" si="38"/>
        <v> </v>
      </c>
      <c r="F408" s="21" t="str">
        <f t="shared" si="42"/>
        <v> </v>
      </c>
      <c r="G408" s="22" t="str">
        <f t="shared" si="41"/>
        <v> </v>
      </c>
      <c r="H408" s="21" t="str">
        <f t="shared" si="39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40"/>
        <v> </v>
      </c>
      <c r="C409" s="1" t="str">
        <f t="shared" si="43"/>
        <v> </v>
      </c>
      <c r="D409" s="21" t="str">
        <f t="shared" si="37"/>
        <v> </v>
      </c>
      <c r="E409" s="21" t="str">
        <f t="shared" si="38"/>
        <v> </v>
      </c>
      <c r="F409" s="21" t="str">
        <f t="shared" si="42"/>
        <v> </v>
      </c>
      <c r="G409" s="22" t="str">
        <f t="shared" si="41"/>
        <v> </v>
      </c>
      <c r="H409" s="21" t="str">
        <f t="shared" si="39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40"/>
        <v> </v>
      </c>
      <c r="C410" s="1" t="str">
        <f t="shared" si="43"/>
        <v> </v>
      </c>
      <c r="D410" s="21" t="str">
        <f t="shared" si="37"/>
        <v> </v>
      </c>
      <c r="E410" s="21" t="str">
        <f t="shared" si="38"/>
        <v> </v>
      </c>
      <c r="F410" s="21" t="str">
        <f t="shared" si="42"/>
        <v> </v>
      </c>
      <c r="G410" s="22" t="str">
        <f t="shared" si="41"/>
        <v> </v>
      </c>
      <c r="H410" s="21" t="str">
        <f t="shared" si="39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40"/>
        <v> </v>
      </c>
      <c r="C411" s="1" t="str">
        <f t="shared" si="43"/>
        <v> </v>
      </c>
      <c r="D411" s="21" t="str">
        <f t="shared" si="37"/>
        <v> </v>
      </c>
      <c r="E411" s="21" t="str">
        <f t="shared" si="38"/>
        <v> </v>
      </c>
      <c r="F411" s="21" t="str">
        <f t="shared" si="42"/>
        <v> </v>
      </c>
      <c r="G411" s="22" t="str">
        <f t="shared" si="41"/>
        <v> </v>
      </c>
      <c r="H411" s="21" t="str">
        <f t="shared" si="39"/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40"/>
        <v> </v>
      </c>
      <c r="C412" s="1" t="str">
        <f t="shared" si="43"/>
        <v> </v>
      </c>
      <c r="D412" s="21" t="str">
        <f aca="true" t="shared" si="44" ref="D412:D475">IF(C412&lt;&gt;" ",IF(G411&lt;D411,G411+E412,PMT($E$11,($E$13),-$E$6))," ")</f>
        <v> </v>
      </c>
      <c r="E412" s="21" t="str">
        <f aca="true" t="shared" si="45" ref="E412:E475">IF(C412&lt;&gt;" ",G411*$E$11," ")</f>
        <v> </v>
      </c>
      <c r="F412" s="21" t="str">
        <f t="shared" si="42"/>
        <v> </v>
      </c>
      <c r="G412" s="22" t="str">
        <f t="shared" si="41"/>
        <v> </v>
      </c>
      <c r="H412" s="21" t="str">
        <f aca="true" t="shared" si="46" ref="H412:H475">IF(C412&lt;&gt;" ",IF(AND($E$19=B412,$E$20=C412-(B412-1)*12),$E$18,0)," ")</f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7" ref="B413:B476">IF(C413&lt;&gt;" ",INT(C412/12)+1," ")</f>
        <v> </v>
      </c>
      <c r="C413" s="1" t="str">
        <f t="shared" si="43"/>
        <v> </v>
      </c>
      <c r="D413" s="21" t="str">
        <f t="shared" si="44"/>
        <v> </v>
      </c>
      <c r="E413" s="21" t="str">
        <f t="shared" si="45"/>
        <v> </v>
      </c>
      <c r="F413" s="21" t="str">
        <f t="shared" si="42"/>
        <v> </v>
      </c>
      <c r="G413" s="22" t="str">
        <f aca="true" t="shared" si="48" ref="G413:G476">IF(C413&lt;&gt;" ",G412-F413," ")</f>
        <v> </v>
      </c>
      <c r="H413" s="21" t="str">
        <f t="shared" si="46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7"/>
        <v> </v>
      </c>
      <c r="C414" s="1" t="str">
        <f t="shared" si="43"/>
        <v> </v>
      </c>
      <c r="D414" s="21" t="str">
        <f t="shared" si="44"/>
        <v> </v>
      </c>
      <c r="E414" s="21" t="str">
        <f t="shared" si="45"/>
        <v> </v>
      </c>
      <c r="F414" s="21" t="str">
        <f t="shared" si="42"/>
        <v> </v>
      </c>
      <c r="G414" s="22" t="str">
        <f t="shared" si="48"/>
        <v> </v>
      </c>
      <c r="H414" s="21" t="str">
        <f t="shared" si="46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7"/>
        <v> </v>
      </c>
      <c r="C415" s="1" t="str">
        <f t="shared" si="43"/>
        <v> </v>
      </c>
      <c r="D415" s="21" t="str">
        <f t="shared" si="44"/>
        <v> </v>
      </c>
      <c r="E415" s="21" t="str">
        <f t="shared" si="45"/>
        <v> </v>
      </c>
      <c r="F415" s="21" t="str">
        <f t="shared" si="42"/>
        <v> </v>
      </c>
      <c r="G415" s="22" t="str">
        <f t="shared" si="48"/>
        <v> </v>
      </c>
      <c r="H415" s="21" t="str">
        <f t="shared" si="46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7"/>
        <v> </v>
      </c>
      <c r="C416" s="1" t="str">
        <f t="shared" si="43"/>
        <v> </v>
      </c>
      <c r="D416" s="21" t="str">
        <f t="shared" si="44"/>
        <v> </v>
      </c>
      <c r="E416" s="21" t="str">
        <f t="shared" si="45"/>
        <v> </v>
      </c>
      <c r="F416" s="21" t="str">
        <f t="shared" si="42"/>
        <v> </v>
      </c>
      <c r="G416" s="22" t="str">
        <f t="shared" si="48"/>
        <v> </v>
      </c>
      <c r="H416" s="21" t="str">
        <f t="shared" si="46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7"/>
        <v> </v>
      </c>
      <c r="C417" s="1" t="str">
        <f t="shared" si="43"/>
        <v> </v>
      </c>
      <c r="D417" s="21" t="str">
        <f t="shared" si="44"/>
        <v> </v>
      </c>
      <c r="E417" s="21" t="str">
        <f t="shared" si="45"/>
        <v> </v>
      </c>
      <c r="F417" s="21" t="str">
        <f t="shared" si="42"/>
        <v> </v>
      </c>
      <c r="G417" s="22" t="str">
        <f t="shared" si="48"/>
        <v> </v>
      </c>
      <c r="H417" s="21" t="str">
        <f t="shared" si="46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7"/>
        <v> </v>
      </c>
      <c r="C418" s="1" t="str">
        <f t="shared" si="43"/>
        <v> </v>
      </c>
      <c r="D418" s="21" t="str">
        <f t="shared" si="44"/>
        <v> </v>
      </c>
      <c r="E418" s="21" t="str">
        <f t="shared" si="45"/>
        <v> </v>
      </c>
      <c r="F418" s="21" t="str">
        <f t="shared" si="42"/>
        <v> </v>
      </c>
      <c r="G418" s="22" t="str">
        <f t="shared" si="48"/>
        <v> </v>
      </c>
      <c r="H418" s="21" t="str">
        <f t="shared" si="46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7"/>
        <v> </v>
      </c>
      <c r="C419" s="1" t="str">
        <f t="shared" si="43"/>
        <v> </v>
      </c>
      <c r="D419" s="21" t="str">
        <f t="shared" si="44"/>
        <v> </v>
      </c>
      <c r="E419" s="21" t="str">
        <f t="shared" si="45"/>
        <v> </v>
      </c>
      <c r="F419" s="21" t="str">
        <f t="shared" si="42"/>
        <v> </v>
      </c>
      <c r="G419" s="22" t="str">
        <f t="shared" si="48"/>
        <v> </v>
      </c>
      <c r="H419" s="21" t="str">
        <f t="shared" si="46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7"/>
        <v> </v>
      </c>
      <c r="C420" s="1" t="str">
        <f t="shared" si="43"/>
        <v> </v>
      </c>
      <c r="D420" s="21" t="str">
        <f t="shared" si="44"/>
        <v> </v>
      </c>
      <c r="E420" s="21" t="str">
        <f t="shared" si="45"/>
        <v> </v>
      </c>
      <c r="F420" s="21" t="str">
        <f t="shared" si="42"/>
        <v> </v>
      </c>
      <c r="G420" s="22" t="str">
        <f t="shared" si="48"/>
        <v> </v>
      </c>
      <c r="H420" s="21" t="str">
        <f t="shared" si="46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7"/>
        <v> </v>
      </c>
      <c r="C421" s="1" t="str">
        <f t="shared" si="43"/>
        <v> </v>
      </c>
      <c r="D421" s="21" t="str">
        <f t="shared" si="44"/>
        <v> </v>
      </c>
      <c r="E421" s="21" t="str">
        <f t="shared" si="45"/>
        <v> </v>
      </c>
      <c r="F421" s="21" t="str">
        <f t="shared" si="42"/>
        <v> </v>
      </c>
      <c r="G421" s="22" t="str">
        <f t="shared" si="48"/>
        <v> </v>
      </c>
      <c r="H421" s="21" t="str">
        <f t="shared" si="46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7"/>
        <v> </v>
      </c>
      <c r="C422" s="1" t="str">
        <f t="shared" si="43"/>
        <v> </v>
      </c>
      <c r="D422" s="21" t="str">
        <f t="shared" si="44"/>
        <v> </v>
      </c>
      <c r="E422" s="21" t="str">
        <f t="shared" si="45"/>
        <v> </v>
      </c>
      <c r="F422" s="21" t="str">
        <f t="shared" si="42"/>
        <v> </v>
      </c>
      <c r="G422" s="22" t="str">
        <f t="shared" si="48"/>
        <v> </v>
      </c>
      <c r="H422" s="21" t="str">
        <f t="shared" si="46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7"/>
        <v> </v>
      </c>
      <c r="C423" s="1" t="str">
        <f t="shared" si="43"/>
        <v> </v>
      </c>
      <c r="D423" s="21" t="str">
        <f t="shared" si="44"/>
        <v> </v>
      </c>
      <c r="E423" s="21" t="str">
        <f t="shared" si="45"/>
        <v> </v>
      </c>
      <c r="F423" s="21" t="str">
        <f t="shared" si="42"/>
        <v> </v>
      </c>
      <c r="G423" s="22" t="str">
        <f t="shared" si="48"/>
        <v> </v>
      </c>
      <c r="H423" s="21" t="str">
        <f t="shared" si="46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7"/>
        <v> </v>
      </c>
      <c r="C424" s="1" t="str">
        <f t="shared" si="43"/>
        <v> </v>
      </c>
      <c r="D424" s="21" t="str">
        <f t="shared" si="44"/>
        <v> </v>
      </c>
      <c r="E424" s="21" t="str">
        <f t="shared" si="45"/>
        <v> </v>
      </c>
      <c r="F424" s="21" t="str">
        <f t="shared" si="42"/>
        <v> </v>
      </c>
      <c r="G424" s="22" t="str">
        <f t="shared" si="48"/>
        <v> </v>
      </c>
      <c r="H424" s="21" t="str">
        <f t="shared" si="46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7"/>
        <v> </v>
      </c>
      <c r="C425" s="1" t="str">
        <f t="shared" si="43"/>
        <v> </v>
      </c>
      <c r="D425" s="21" t="str">
        <f t="shared" si="44"/>
        <v> </v>
      </c>
      <c r="E425" s="21" t="str">
        <f t="shared" si="45"/>
        <v> </v>
      </c>
      <c r="F425" s="21" t="str">
        <f t="shared" si="42"/>
        <v> </v>
      </c>
      <c r="G425" s="22" t="str">
        <f t="shared" si="48"/>
        <v> </v>
      </c>
      <c r="H425" s="21" t="str">
        <f t="shared" si="46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7"/>
        <v> </v>
      </c>
      <c r="C426" s="1" t="str">
        <f t="shared" si="43"/>
        <v> </v>
      </c>
      <c r="D426" s="21" t="str">
        <f t="shared" si="44"/>
        <v> </v>
      </c>
      <c r="E426" s="21" t="str">
        <f t="shared" si="45"/>
        <v> </v>
      </c>
      <c r="F426" s="21" t="str">
        <f t="shared" si="42"/>
        <v> </v>
      </c>
      <c r="G426" s="22" t="str">
        <f t="shared" si="48"/>
        <v> </v>
      </c>
      <c r="H426" s="21" t="str">
        <f t="shared" si="46"/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7"/>
        <v> </v>
      </c>
      <c r="C427" s="1" t="str">
        <f t="shared" si="43"/>
        <v> </v>
      </c>
      <c r="D427" s="21" t="str">
        <f t="shared" si="44"/>
        <v> </v>
      </c>
      <c r="E427" s="21" t="str">
        <f t="shared" si="45"/>
        <v> </v>
      </c>
      <c r="F427" s="21" t="str">
        <f aca="true" t="shared" si="49" ref="F427:F490">IF(C427&lt;&gt;" ",D427-E427+H427," ")</f>
        <v> </v>
      </c>
      <c r="G427" s="22" t="str">
        <f t="shared" si="48"/>
        <v> </v>
      </c>
      <c r="H427" s="21" t="str">
        <f t="shared" si="46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7"/>
        <v> </v>
      </c>
      <c r="C428" s="1" t="str">
        <f t="shared" si="43"/>
        <v> </v>
      </c>
      <c r="D428" s="21" t="str">
        <f t="shared" si="44"/>
        <v> </v>
      </c>
      <c r="E428" s="21" t="str">
        <f t="shared" si="45"/>
        <v> </v>
      </c>
      <c r="F428" s="21" t="str">
        <f t="shared" si="49"/>
        <v> </v>
      </c>
      <c r="G428" s="22" t="str">
        <f t="shared" si="48"/>
        <v> </v>
      </c>
      <c r="H428" s="21" t="str">
        <f t="shared" si="46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7"/>
        <v> </v>
      </c>
      <c r="C429" s="1" t="str">
        <f t="shared" si="43"/>
        <v> </v>
      </c>
      <c r="D429" s="21" t="str">
        <f t="shared" si="44"/>
        <v> </v>
      </c>
      <c r="E429" s="21" t="str">
        <f t="shared" si="45"/>
        <v> </v>
      </c>
      <c r="F429" s="21" t="str">
        <f t="shared" si="49"/>
        <v> </v>
      </c>
      <c r="G429" s="22" t="str">
        <f t="shared" si="48"/>
        <v> </v>
      </c>
      <c r="H429" s="21" t="str">
        <f t="shared" si="46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7"/>
        <v> </v>
      </c>
      <c r="C430" s="1" t="str">
        <f aca="true" t="shared" si="50" ref="C430:C493">IF(CODE(C429)=32," ",IF(AND(C429+1&lt;=$E$13,G429&gt;0),+C429+1," "))</f>
        <v> </v>
      </c>
      <c r="D430" s="21" t="str">
        <f t="shared" si="44"/>
        <v> </v>
      </c>
      <c r="E430" s="21" t="str">
        <f t="shared" si="45"/>
        <v> </v>
      </c>
      <c r="F430" s="21" t="str">
        <f t="shared" si="49"/>
        <v> </v>
      </c>
      <c r="G430" s="22" t="str">
        <f t="shared" si="48"/>
        <v> </v>
      </c>
      <c r="H430" s="21" t="str">
        <f t="shared" si="46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7"/>
        <v> </v>
      </c>
      <c r="C431" s="1" t="str">
        <f t="shared" si="50"/>
        <v> </v>
      </c>
      <c r="D431" s="21" t="str">
        <f t="shared" si="44"/>
        <v> </v>
      </c>
      <c r="E431" s="21" t="str">
        <f t="shared" si="45"/>
        <v> </v>
      </c>
      <c r="F431" s="21" t="str">
        <f t="shared" si="49"/>
        <v> </v>
      </c>
      <c r="G431" s="22" t="str">
        <f t="shared" si="48"/>
        <v> </v>
      </c>
      <c r="H431" s="21" t="str">
        <f t="shared" si="46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7"/>
        <v> </v>
      </c>
      <c r="C432" s="1" t="str">
        <f t="shared" si="50"/>
        <v> </v>
      </c>
      <c r="D432" s="21" t="str">
        <f t="shared" si="44"/>
        <v> </v>
      </c>
      <c r="E432" s="21" t="str">
        <f t="shared" si="45"/>
        <v> </v>
      </c>
      <c r="F432" s="21" t="str">
        <f t="shared" si="49"/>
        <v> </v>
      </c>
      <c r="G432" s="22" t="str">
        <f t="shared" si="48"/>
        <v> </v>
      </c>
      <c r="H432" s="21" t="str">
        <f t="shared" si="46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7"/>
        <v> </v>
      </c>
      <c r="C433" s="1" t="str">
        <f t="shared" si="50"/>
        <v> </v>
      </c>
      <c r="D433" s="21" t="str">
        <f t="shared" si="44"/>
        <v> </v>
      </c>
      <c r="E433" s="21" t="str">
        <f t="shared" si="45"/>
        <v> </v>
      </c>
      <c r="F433" s="21" t="str">
        <f t="shared" si="49"/>
        <v> </v>
      </c>
      <c r="G433" s="22" t="str">
        <f t="shared" si="48"/>
        <v> </v>
      </c>
      <c r="H433" s="21" t="str">
        <f t="shared" si="46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7"/>
        <v> </v>
      </c>
      <c r="C434" s="1" t="str">
        <f t="shared" si="50"/>
        <v> </v>
      </c>
      <c r="D434" s="21" t="str">
        <f t="shared" si="44"/>
        <v> </v>
      </c>
      <c r="E434" s="21" t="str">
        <f t="shared" si="45"/>
        <v> </v>
      </c>
      <c r="F434" s="21" t="str">
        <f t="shared" si="49"/>
        <v> </v>
      </c>
      <c r="G434" s="22" t="str">
        <f t="shared" si="48"/>
        <v> </v>
      </c>
      <c r="H434" s="21" t="str">
        <f t="shared" si="46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7"/>
        <v> </v>
      </c>
      <c r="C435" s="1" t="str">
        <f t="shared" si="50"/>
        <v> </v>
      </c>
      <c r="D435" s="21" t="str">
        <f t="shared" si="44"/>
        <v> </v>
      </c>
      <c r="E435" s="21" t="str">
        <f t="shared" si="45"/>
        <v> </v>
      </c>
      <c r="F435" s="21" t="str">
        <f t="shared" si="49"/>
        <v> </v>
      </c>
      <c r="G435" s="22" t="str">
        <f t="shared" si="48"/>
        <v> </v>
      </c>
      <c r="H435" s="21" t="str">
        <f t="shared" si="46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7"/>
        <v> </v>
      </c>
      <c r="C436" s="1" t="str">
        <f t="shared" si="50"/>
        <v> </v>
      </c>
      <c r="D436" s="21" t="str">
        <f t="shared" si="44"/>
        <v> </v>
      </c>
      <c r="E436" s="21" t="str">
        <f t="shared" si="45"/>
        <v> </v>
      </c>
      <c r="F436" s="21" t="str">
        <f t="shared" si="49"/>
        <v> </v>
      </c>
      <c r="G436" s="22" t="str">
        <f t="shared" si="48"/>
        <v> </v>
      </c>
      <c r="H436" s="21" t="str">
        <f t="shared" si="46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7"/>
        <v> </v>
      </c>
      <c r="C437" s="1" t="str">
        <f t="shared" si="50"/>
        <v> </v>
      </c>
      <c r="D437" s="21" t="str">
        <f t="shared" si="44"/>
        <v> </v>
      </c>
      <c r="E437" s="21" t="str">
        <f t="shared" si="45"/>
        <v> </v>
      </c>
      <c r="F437" s="21" t="str">
        <f t="shared" si="49"/>
        <v> </v>
      </c>
      <c r="G437" s="22" t="str">
        <f t="shared" si="48"/>
        <v> </v>
      </c>
      <c r="H437" s="21" t="str">
        <f t="shared" si="46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7"/>
        <v> </v>
      </c>
      <c r="C438" s="1" t="str">
        <f t="shared" si="50"/>
        <v> </v>
      </c>
      <c r="D438" s="21" t="str">
        <f t="shared" si="44"/>
        <v> </v>
      </c>
      <c r="E438" s="21" t="str">
        <f t="shared" si="45"/>
        <v> </v>
      </c>
      <c r="F438" s="21" t="str">
        <f t="shared" si="49"/>
        <v> </v>
      </c>
      <c r="G438" s="22" t="str">
        <f t="shared" si="48"/>
        <v> </v>
      </c>
      <c r="H438" s="21" t="str">
        <f t="shared" si="46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7"/>
        <v> </v>
      </c>
      <c r="C439" s="1" t="str">
        <f t="shared" si="50"/>
        <v> </v>
      </c>
      <c r="D439" s="21" t="str">
        <f t="shared" si="44"/>
        <v> </v>
      </c>
      <c r="E439" s="21" t="str">
        <f t="shared" si="45"/>
        <v> </v>
      </c>
      <c r="F439" s="21" t="str">
        <f t="shared" si="49"/>
        <v> </v>
      </c>
      <c r="G439" s="22" t="str">
        <f t="shared" si="48"/>
        <v> </v>
      </c>
      <c r="H439" s="21" t="str">
        <f t="shared" si="46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7"/>
        <v> </v>
      </c>
      <c r="C440" s="1" t="str">
        <f t="shared" si="50"/>
        <v> </v>
      </c>
      <c r="D440" s="21" t="str">
        <f t="shared" si="44"/>
        <v> </v>
      </c>
      <c r="E440" s="21" t="str">
        <f t="shared" si="45"/>
        <v> </v>
      </c>
      <c r="F440" s="21" t="str">
        <f t="shared" si="49"/>
        <v> </v>
      </c>
      <c r="G440" s="22" t="str">
        <f t="shared" si="48"/>
        <v> </v>
      </c>
      <c r="H440" s="21" t="str">
        <f t="shared" si="46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7"/>
        <v> </v>
      </c>
      <c r="C441" s="1" t="str">
        <f t="shared" si="50"/>
        <v> </v>
      </c>
      <c r="D441" s="21" t="str">
        <f t="shared" si="44"/>
        <v> </v>
      </c>
      <c r="E441" s="21" t="str">
        <f t="shared" si="45"/>
        <v> </v>
      </c>
      <c r="F441" s="21" t="str">
        <f t="shared" si="49"/>
        <v> </v>
      </c>
      <c r="G441" s="22" t="str">
        <f t="shared" si="48"/>
        <v> </v>
      </c>
      <c r="H441" s="21" t="str">
        <f t="shared" si="46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7"/>
        <v> </v>
      </c>
      <c r="C442" s="1" t="str">
        <f t="shared" si="50"/>
        <v> </v>
      </c>
      <c r="D442" s="21" t="str">
        <f t="shared" si="44"/>
        <v> </v>
      </c>
      <c r="E442" s="21" t="str">
        <f t="shared" si="45"/>
        <v> </v>
      </c>
      <c r="F442" s="21" t="str">
        <f t="shared" si="49"/>
        <v> </v>
      </c>
      <c r="G442" s="22" t="str">
        <f t="shared" si="48"/>
        <v> </v>
      </c>
      <c r="H442" s="21" t="str">
        <f t="shared" si="46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7"/>
        <v> </v>
      </c>
      <c r="C443" s="1" t="str">
        <f t="shared" si="50"/>
        <v> </v>
      </c>
      <c r="D443" s="21" t="str">
        <f t="shared" si="44"/>
        <v> </v>
      </c>
      <c r="E443" s="21" t="str">
        <f t="shared" si="45"/>
        <v> </v>
      </c>
      <c r="F443" s="21" t="str">
        <f t="shared" si="49"/>
        <v> </v>
      </c>
      <c r="G443" s="22" t="str">
        <f t="shared" si="48"/>
        <v> </v>
      </c>
      <c r="H443" s="21" t="str">
        <f t="shared" si="46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7"/>
        <v> </v>
      </c>
      <c r="C444" s="1" t="str">
        <f t="shared" si="50"/>
        <v> </v>
      </c>
      <c r="D444" s="21" t="str">
        <f t="shared" si="44"/>
        <v> </v>
      </c>
      <c r="E444" s="21" t="str">
        <f t="shared" si="45"/>
        <v> </v>
      </c>
      <c r="F444" s="21" t="str">
        <f t="shared" si="49"/>
        <v> </v>
      </c>
      <c r="G444" s="22" t="str">
        <f t="shared" si="48"/>
        <v> </v>
      </c>
      <c r="H444" s="21" t="str">
        <f t="shared" si="46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7"/>
        <v> </v>
      </c>
      <c r="C445" s="1" t="str">
        <f t="shared" si="50"/>
        <v> </v>
      </c>
      <c r="D445" s="21" t="str">
        <f t="shared" si="44"/>
        <v> </v>
      </c>
      <c r="E445" s="21" t="str">
        <f t="shared" si="45"/>
        <v> </v>
      </c>
      <c r="F445" s="21" t="str">
        <f t="shared" si="49"/>
        <v> </v>
      </c>
      <c r="G445" s="22" t="str">
        <f t="shared" si="48"/>
        <v> </v>
      </c>
      <c r="H445" s="21" t="str">
        <f t="shared" si="46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7"/>
        <v> </v>
      </c>
      <c r="C446" s="1" t="str">
        <f t="shared" si="50"/>
        <v> </v>
      </c>
      <c r="D446" s="21" t="str">
        <f t="shared" si="44"/>
        <v> </v>
      </c>
      <c r="E446" s="21" t="str">
        <f t="shared" si="45"/>
        <v> </v>
      </c>
      <c r="F446" s="21" t="str">
        <f t="shared" si="49"/>
        <v> </v>
      </c>
      <c r="G446" s="22" t="str">
        <f t="shared" si="48"/>
        <v> </v>
      </c>
      <c r="H446" s="21" t="str">
        <f t="shared" si="46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7"/>
        <v> </v>
      </c>
      <c r="C447" s="1" t="str">
        <f t="shared" si="50"/>
        <v> </v>
      </c>
      <c r="D447" s="21" t="str">
        <f t="shared" si="44"/>
        <v> </v>
      </c>
      <c r="E447" s="21" t="str">
        <f t="shared" si="45"/>
        <v> </v>
      </c>
      <c r="F447" s="21" t="str">
        <f t="shared" si="49"/>
        <v> </v>
      </c>
      <c r="G447" s="22" t="str">
        <f t="shared" si="48"/>
        <v> </v>
      </c>
      <c r="H447" s="21" t="str">
        <f t="shared" si="46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7"/>
        <v> </v>
      </c>
      <c r="C448" s="1" t="str">
        <f t="shared" si="50"/>
        <v> </v>
      </c>
      <c r="D448" s="21" t="str">
        <f t="shared" si="44"/>
        <v> </v>
      </c>
      <c r="E448" s="21" t="str">
        <f t="shared" si="45"/>
        <v> </v>
      </c>
      <c r="F448" s="21" t="str">
        <f t="shared" si="49"/>
        <v> </v>
      </c>
      <c r="G448" s="22" t="str">
        <f t="shared" si="48"/>
        <v> </v>
      </c>
      <c r="H448" s="21" t="str">
        <f t="shared" si="46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7"/>
        <v> </v>
      </c>
      <c r="C449" s="1" t="str">
        <f t="shared" si="50"/>
        <v> </v>
      </c>
      <c r="D449" s="21" t="str">
        <f t="shared" si="44"/>
        <v> </v>
      </c>
      <c r="E449" s="21" t="str">
        <f t="shared" si="45"/>
        <v> </v>
      </c>
      <c r="F449" s="21" t="str">
        <f t="shared" si="49"/>
        <v> </v>
      </c>
      <c r="G449" s="22" t="str">
        <f t="shared" si="48"/>
        <v> </v>
      </c>
      <c r="H449" s="21" t="str">
        <f t="shared" si="46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7"/>
        <v> </v>
      </c>
      <c r="C450" s="1" t="str">
        <f t="shared" si="50"/>
        <v> </v>
      </c>
      <c r="D450" s="21" t="str">
        <f t="shared" si="44"/>
        <v> </v>
      </c>
      <c r="E450" s="21" t="str">
        <f t="shared" si="45"/>
        <v> </v>
      </c>
      <c r="F450" s="21" t="str">
        <f t="shared" si="49"/>
        <v> </v>
      </c>
      <c r="G450" s="22" t="str">
        <f t="shared" si="48"/>
        <v> </v>
      </c>
      <c r="H450" s="21" t="str">
        <f t="shared" si="46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7"/>
        <v> </v>
      </c>
      <c r="C451" s="1" t="str">
        <f t="shared" si="50"/>
        <v> </v>
      </c>
      <c r="D451" s="21" t="str">
        <f t="shared" si="44"/>
        <v> </v>
      </c>
      <c r="E451" s="21" t="str">
        <f t="shared" si="45"/>
        <v> </v>
      </c>
      <c r="F451" s="21" t="str">
        <f t="shared" si="49"/>
        <v> </v>
      </c>
      <c r="G451" s="22" t="str">
        <f t="shared" si="48"/>
        <v> </v>
      </c>
      <c r="H451" s="21" t="str">
        <f t="shared" si="46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7"/>
        <v> </v>
      </c>
      <c r="C452" s="1" t="str">
        <f t="shared" si="50"/>
        <v> </v>
      </c>
      <c r="D452" s="21" t="str">
        <f t="shared" si="44"/>
        <v> </v>
      </c>
      <c r="E452" s="21" t="str">
        <f t="shared" si="45"/>
        <v> </v>
      </c>
      <c r="F452" s="21" t="str">
        <f t="shared" si="49"/>
        <v> </v>
      </c>
      <c r="G452" s="22" t="str">
        <f t="shared" si="48"/>
        <v> </v>
      </c>
      <c r="H452" s="21" t="str">
        <f t="shared" si="46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7"/>
        <v> </v>
      </c>
      <c r="C453" s="1" t="str">
        <f t="shared" si="50"/>
        <v> </v>
      </c>
      <c r="D453" s="21" t="str">
        <f t="shared" si="44"/>
        <v> </v>
      </c>
      <c r="E453" s="21" t="str">
        <f t="shared" si="45"/>
        <v> </v>
      </c>
      <c r="F453" s="21" t="str">
        <f t="shared" si="49"/>
        <v> </v>
      </c>
      <c r="G453" s="22" t="str">
        <f t="shared" si="48"/>
        <v> </v>
      </c>
      <c r="H453" s="21" t="str">
        <f t="shared" si="46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7"/>
        <v> </v>
      </c>
      <c r="C454" s="1" t="str">
        <f t="shared" si="50"/>
        <v> </v>
      </c>
      <c r="D454" s="21" t="str">
        <f t="shared" si="44"/>
        <v> </v>
      </c>
      <c r="E454" s="21" t="str">
        <f t="shared" si="45"/>
        <v> </v>
      </c>
      <c r="F454" s="21" t="str">
        <f t="shared" si="49"/>
        <v> </v>
      </c>
      <c r="G454" s="22" t="str">
        <f t="shared" si="48"/>
        <v> </v>
      </c>
      <c r="H454" s="21" t="str">
        <f t="shared" si="46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7"/>
        <v> </v>
      </c>
      <c r="C455" s="1" t="str">
        <f t="shared" si="50"/>
        <v> </v>
      </c>
      <c r="D455" s="21" t="str">
        <f t="shared" si="44"/>
        <v> </v>
      </c>
      <c r="E455" s="21" t="str">
        <f t="shared" si="45"/>
        <v> </v>
      </c>
      <c r="F455" s="21" t="str">
        <f t="shared" si="49"/>
        <v> </v>
      </c>
      <c r="G455" s="22" t="str">
        <f t="shared" si="48"/>
        <v> </v>
      </c>
      <c r="H455" s="21" t="str">
        <f t="shared" si="46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7"/>
        <v> </v>
      </c>
      <c r="C456" s="1" t="str">
        <f t="shared" si="50"/>
        <v> </v>
      </c>
      <c r="D456" s="21" t="str">
        <f t="shared" si="44"/>
        <v> </v>
      </c>
      <c r="E456" s="21" t="str">
        <f t="shared" si="45"/>
        <v> </v>
      </c>
      <c r="F456" s="21" t="str">
        <f t="shared" si="49"/>
        <v> </v>
      </c>
      <c r="G456" s="22" t="str">
        <f t="shared" si="48"/>
        <v> </v>
      </c>
      <c r="H456" s="21" t="str">
        <f t="shared" si="46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7"/>
        <v> </v>
      </c>
      <c r="C457" s="1" t="str">
        <f t="shared" si="50"/>
        <v> </v>
      </c>
      <c r="D457" s="21" t="str">
        <f t="shared" si="44"/>
        <v> </v>
      </c>
      <c r="E457" s="21" t="str">
        <f t="shared" si="45"/>
        <v> </v>
      </c>
      <c r="F457" s="21" t="str">
        <f t="shared" si="49"/>
        <v> </v>
      </c>
      <c r="G457" s="22" t="str">
        <f t="shared" si="48"/>
        <v> </v>
      </c>
      <c r="H457" s="21" t="str">
        <f t="shared" si="46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7"/>
        <v> </v>
      </c>
      <c r="C458" s="1" t="str">
        <f t="shared" si="50"/>
        <v> </v>
      </c>
      <c r="D458" s="21" t="str">
        <f t="shared" si="44"/>
        <v> </v>
      </c>
      <c r="E458" s="21" t="str">
        <f t="shared" si="45"/>
        <v> </v>
      </c>
      <c r="F458" s="21" t="str">
        <f t="shared" si="49"/>
        <v> </v>
      </c>
      <c r="G458" s="22" t="str">
        <f t="shared" si="48"/>
        <v> </v>
      </c>
      <c r="H458" s="21" t="str">
        <f t="shared" si="46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7"/>
        <v> </v>
      </c>
      <c r="C459" s="1" t="str">
        <f t="shared" si="50"/>
        <v> </v>
      </c>
      <c r="D459" s="21" t="str">
        <f t="shared" si="44"/>
        <v> </v>
      </c>
      <c r="E459" s="21" t="str">
        <f t="shared" si="45"/>
        <v> </v>
      </c>
      <c r="F459" s="21" t="str">
        <f t="shared" si="49"/>
        <v> </v>
      </c>
      <c r="G459" s="22" t="str">
        <f t="shared" si="48"/>
        <v> </v>
      </c>
      <c r="H459" s="21" t="str">
        <f t="shared" si="46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7"/>
        <v> </v>
      </c>
      <c r="C460" s="1" t="str">
        <f t="shared" si="50"/>
        <v> </v>
      </c>
      <c r="D460" s="21" t="str">
        <f t="shared" si="44"/>
        <v> </v>
      </c>
      <c r="E460" s="21" t="str">
        <f t="shared" si="45"/>
        <v> </v>
      </c>
      <c r="F460" s="21" t="str">
        <f t="shared" si="49"/>
        <v> </v>
      </c>
      <c r="G460" s="22" t="str">
        <f t="shared" si="48"/>
        <v> </v>
      </c>
      <c r="H460" s="21" t="str">
        <f t="shared" si="46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7"/>
        <v> </v>
      </c>
      <c r="C461" s="1" t="str">
        <f t="shared" si="50"/>
        <v> </v>
      </c>
      <c r="D461" s="21" t="str">
        <f t="shared" si="44"/>
        <v> </v>
      </c>
      <c r="E461" s="21" t="str">
        <f t="shared" si="45"/>
        <v> </v>
      </c>
      <c r="F461" s="21" t="str">
        <f t="shared" si="49"/>
        <v> </v>
      </c>
      <c r="G461" s="22" t="str">
        <f t="shared" si="48"/>
        <v> </v>
      </c>
      <c r="H461" s="21" t="str">
        <f t="shared" si="46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7"/>
        <v> </v>
      </c>
      <c r="C462" s="1" t="str">
        <f t="shared" si="50"/>
        <v> </v>
      </c>
      <c r="D462" s="21" t="str">
        <f t="shared" si="44"/>
        <v> </v>
      </c>
      <c r="E462" s="21" t="str">
        <f t="shared" si="45"/>
        <v> </v>
      </c>
      <c r="F462" s="21" t="str">
        <f t="shared" si="49"/>
        <v> </v>
      </c>
      <c r="G462" s="22" t="str">
        <f t="shared" si="48"/>
        <v> </v>
      </c>
      <c r="H462" s="21" t="str">
        <f t="shared" si="46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7"/>
        <v> </v>
      </c>
      <c r="C463" s="1" t="str">
        <f t="shared" si="50"/>
        <v> </v>
      </c>
      <c r="D463" s="21" t="str">
        <f t="shared" si="44"/>
        <v> </v>
      </c>
      <c r="E463" s="21" t="str">
        <f t="shared" si="45"/>
        <v> </v>
      </c>
      <c r="F463" s="21" t="str">
        <f t="shared" si="49"/>
        <v> </v>
      </c>
      <c r="G463" s="22" t="str">
        <f t="shared" si="48"/>
        <v> </v>
      </c>
      <c r="H463" s="21" t="str">
        <f t="shared" si="46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7"/>
        <v> </v>
      </c>
      <c r="C464" s="1" t="str">
        <f t="shared" si="50"/>
        <v> </v>
      </c>
      <c r="D464" s="21" t="str">
        <f t="shared" si="44"/>
        <v> </v>
      </c>
      <c r="E464" s="21" t="str">
        <f t="shared" si="45"/>
        <v> </v>
      </c>
      <c r="F464" s="21" t="str">
        <f t="shared" si="49"/>
        <v> </v>
      </c>
      <c r="G464" s="22" t="str">
        <f t="shared" si="48"/>
        <v> </v>
      </c>
      <c r="H464" s="21" t="str">
        <f t="shared" si="46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7"/>
        <v> </v>
      </c>
      <c r="C465" s="1" t="str">
        <f t="shared" si="50"/>
        <v> </v>
      </c>
      <c r="D465" s="21" t="str">
        <f t="shared" si="44"/>
        <v> </v>
      </c>
      <c r="E465" s="21" t="str">
        <f t="shared" si="45"/>
        <v> </v>
      </c>
      <c r="F465" s="21" t="str">
        <f t="shared" si="49"/>
        <v> </v>
      </c>
      <c r="G465" s="22" t="str">
        <f t="shared" si="48"/>
        <v> </v>
      </c>
      <c r="H465" s="21" t="str">
        <f t="shared" si="46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7"/>
        <v> </v>
      </c>
      <c r="C466" s="1" t="str">
        <f t="shared" si="50"/>
        <v> </v>
      </c>
      <c r="D466" s="21" t="str">
        <f t="shared" si="44"/>
        <v> </v>
      </c>
      <c r="E466" s="21" t="str">
        <f t="shared" si="45"/>
        <v> </v>
      </c>
      <c r="F466" s="21" t="str">
        <f t="shared" si="49"/>
        <v> </v>
      </c>
      <c r="G466" s="22" t="str">
        <f t="shared" si="48"/>
        <v> </v>
      </c>
      <c r="H466" s="21" t="str">
        <f t="shared" si="46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7"/>
        <v> </v>
      </c>
      <c r="C467" s="1" t="str">
        <f t="shared" si="50"/>
        <v> </v>
      </c>
      <c r="D467" s="21" t="str">
        <f t="shared" si="44"/>
        <v> </v>
      </c>
      <c r="E467" s="21" t="str">
        <f t="shared" si="45"/>
        <v> </v>
      </c>
      <c r="F467" s="21" t="str">
        <f t="shared" si="49"/>
        <v> </v>
      </c>
      <c r="G467" s="22" t="str">
        <f t="shared" si="48"/>
        <v> </v>
      </c>
      <c r="H467" s="21" t="str">
        <f t="shared" si="46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7"/>
        <v> </v>
      </c>
      <c r="C468" s="1" t="str">
        <f t="shared" si="50"/>
        <v> </v>
      </c>
      <c r="D468" s="21" t="str">
        <f t="shared" si="44"/>
        <v> </v>
      </c>
      <c r="E468" s="21" t="str">
        <f t="shared" si="45"/>
        <v> </v>
      </c>
      <c r="F468" s="21" t="str">
        <f t="shared" si="49"/>
        <v> </v>
      </c>
      <c r="G468" s="22" t="str">
        <f t="shared" si="48"/>
        <v> </v>
      </c>
      <c r="H468" s="21" t="str">
        <f t="shared" si="46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7"/>
        <v> </v>
      </c>
      <c r="C469" s="1" t="str">
        <f t="shared" si="50"/>
        <v> </v>
      </c>
      <c r="D469" s="21" t="str">
        <f t="shared" si="44"/>
        <v> </v>
      </c>
      <c r="E469" s="21" t="str">
        <f t="shared" si="45"/>
        <v> </v>
      </c>
      <c r="F469" s="21" t="str">
        <f t="shared" si="49"/>
        <v> </v>
      </c>
      <c r="G469" s="22" t="str">
        <f t="shared" si="48"/>
        <v> </v>
      </c>
      <c r="H469" s="21" t="str">
        <f t="shared" si="46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7"/>
        <v> </v>
      </c>
      <c r="C470" s="1" t="str">
        <f t="shared" si="50"/>
        <v> </v>
      </c>
      <c r="D470" s="21" t="str">
        <f t="shared" si="44"/>
        <v> </v>
      </c>
      <c r="E470" s="21" t="str">
        <f t="shared" si="45"/>
        <v> </v>
      </c>
      <c r="F470" s="21" t="str">
        <f t="shared" si="49"/>
        <v> </v>
      </c>
      <c r="G470" s="22" t="str">
        <f t="shared" si="48"/>
        <v> </v>
      </c>
      <c r="H470" s="21" t="str">
        <f t="shared" si="46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7"/>
        <v> </v>
      </c>
      <c r="C471" s="1" t="str">
        <f t="shared" si="50"/>
        <v> </v>
      </c>
      <c r="D471" s="21" t="str">
        <f t="shared" si="44"/>
        <v> </v>
      </c>
      <c r="E471" s="21" t="str">
        <f t="shared" si="45"/>
        <v> </v>
      </c>
      <c r="F471" s="21" t="str">
        <f t="shared" si="49"/>
        <v> </v>
      </c>
      <c r="G471" s="22" t="str">
        <f t="shared" si="48"/>
        <v> </v>
      </c>
      <c r="H471" s="21" t="str">
        <f t="shared" si="46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7"/>
        <v> </v>
      </c>
      <c r="C472" s="1" t="str">
        <f t="shared" si="50"/>
        <v> </v>
      </c>
      <c r="D472" s="21" t="str">
        <f t="shared" si="44"/>
        <v> </v>
      </c>
      <c r="E472" s="21" t="str">
        <f t="shared" si="45"/>
        <v> </v>
      </c>
      <c r="F472" s="21" t="str">
        <f t="shared" si="49"/>
        <v> </v>
      </c>
      <c r="G472" s="22" t="str">
        <f t="shared" si="48"/>
        <v> </v>
      </c>
      <c r="H472" s="21" t="str">
        <f t="shared" si="46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7"/>
        <v> </v>
      </c>
      <c r="C473" s="1" t="str">
        <f t="shared" si="50"/>
        <v> </v>
      </c>
      <c r="D473" s="21" t="str">
        <f t="shared" si="44"/>
        <v> </v>
      </c>
      <c r="E473" s="21" t="str">
        <f t="shared" si="45"/>
        <v> </v>
      </c>
      <c r="F473" s="21" t="str">
        <f t="shared" si="49"/>
        <v> </v>
      </c>
      <c r="G473" s="22" t="str">
        <f t="shared" si="48"/>
        <v> </v>
      </c>
      <c r="H473" s="21" t="str">
        <f t="shared" si="46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7"/>
        <v> </v>
      </c>
      <c r="C474" s="1" t="str">
        <f t="shared" si="50"/>
        <v> </v>
      </c>
      <c r="D474" s="21" t="str">
        <f t="shared" si="44"/>
        <v> </v>
      </c>
      <c r="E474" s="21" t="str">
        <f t="shared" si="45"/>
        <v> </v>
      </c>
      <c r="F474" s="21" t="str">
        <f t="shared" si="49"/>
        <v> </v>
      </c>
      <c r="G474" s="22" t="str">
        <f t="shared" si="48"/>
        <v> </v>
      </c>
      <c r="H474" s="21" t="str">
        <f t="shared" si="46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7"/>
        <v> </v>
      </c>
      <c r="C475" s="1" t="str">
        <f t="shared" si="50"/>
        <v> </v>
      </c>
      <c r="D475" s="21" t="str">
        <f t="shared" si="44"/>
        <v> </v>
      </c>
      <c r="E475" s="21" t="str">
        <f t="shared" si="45"/>
        <v> </v>
      </c>
      <c r="F475" s="21" t="str">
        <f t="shared" si="49"/>
        <v> </v>
      </c>
      <c r="G475" s="22" t="str">
        <f t="shared" si="48"/>
        <v> </v>
      </c>
      <c r="H475" s="21" t="str">
        <f t="shared" si="46"/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7"/>
        <v> </v>
      </c>
      <c r="C476" s="1" t="str">
        <f t="shared" si="50"/>
        <v> </v>
      </c>
      <c r="D476" s="21" t="str">
        <f aca="true" t="shared" si="51" ref="D476:D539">IF(C476&lt;&gt;" ",IF(G475&lt;D475,G475+E476,PMT($E$11,($E$13),-$E$6))," ")</f>
        <v> </v>
      </c>
      <c r="E476" s="21" t="str">
        <f aca="true" t="shared" si="52" ref="E476:E539">IF(C476&lt;&gt;" ",G475*$E$11," ")</f>
        <v> </v>
      </c>
      <c r="F476" s="21" t="str">
        <f t="shared" si="49"/>
        <v> </v>
      </c>
      <c r="G476" s="22" t="str">
        <f t="shared" si="48"/>
        <v> </v>
      </c>
      <c r="H476" s="21" t="str">
        <f aca="true" t="shared" si="53" ref="H476:H539">IF(C476&lt;&gt;" ",IF(AND($E$19=B476,$E$20=C476-(B476-1)*12),$E$18,0)," ")</f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4" ref="B477:B540">IF(C477&lt;&gt;" ",INT(C476/12)+1," ")</f>
        <v> </v>
      </c>
      <c r="C477" s="1" t="str">
        <f t="shared" si="50"/>
        <v> </v>
      </c>
      <c r="D477" s="21" t="str">
        <f t="shared" si="51"/>
        <v> </v>
      </c>
      <c r="E477" s="21" t="str">
        <f t="shared" si="52"/>
        <v> </v>
      </c>
      <c r="F477" s="21" t="str">
        <f t="shared" si="49"/>
        <v> </v>
      </c>
      <c r="G477" s="22" t="str">
        <f aca="true" t="shared" si="55" ref="G477:G540">IF(C477&lt;&gt;" ",G476-F477," ")</f>
        <v> </v>
      </c>
      <c r="H477" s="21" t="str">
        <f t="shared" si="53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4"/>
        <v> </v>
      </c>
      <c r="C478" s="1" t="str">
        <f t="shared" si="50"/>
        <v> </v>
      </c>
      <c r="D478" s="21" t="str">
        <f t="shared" si="51"/>
        <v> </v>
      </c>
      <c r="E478" s="21" t="str">
        <f t="shared" si="52"/>
        <v> </v>
      </c>
      <c r="F478" s="21" t="str">
        <f t="shared" si="49"/>
        <v> </v>
      </c>
      <c r="G478" s="22" t="str">
        <f t="shared" si="55"/>
        <v> </v>
      </c>
      <c r="H478" s="21" t="str">
        <f t="shared" si="53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4"/>
        <v> </v>
      </c>
      <c r="C479" s="1" t="str">
        <f t="shared" si="50"/>
        <v> </v>
      </c>
      <c r="D479" s="21" t="str">
        <f t="shared" si="51"/>
        <v> </v>
      </c>
      <c r="E479" s="21" t="str">
        <f t="shared" si="52"/>
        <v> </v>
      </c>
      <c r="F479" s="21" t="str">
        <f t="shared" si="49"/>
        <v> </v>
      </c>
      <c r="G479" s="22" t="str">
        <f t="shared" si="55"/>
        <v> </v>
      </c>
      <c r="H479" s="21" t="str">
        <f t="shared" si="53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4"/>
        <v> </v>
      </c>
      <c r="C480" s="1" t="str">
        <f t="shared" si="50"/>
        <v> </v>
      </c>
      <c r="D480" s="21" t="str">
        <f t="shared" si="51"/>
        <v> </v>
      </c>
      <c r="E480" s="21" t="str">
        <f t="shared" si="52"/>
        <v> </v>
      </c>
      <c r="F480" s="21" t="str">
        <f t="shared" si="49"/>
        <v> </v>
      </c>
      <c r="G480" s="22" t="str">
        <f t="shared" si="55"/>
        <v> </v>
      </c>
      <c r="H480" s="21" t="str">
        <f t="shared" si="53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4"/>
        <v> </v>
      </c>
      <c r="C481" s="1" t="str">
        <f t="shared" si="50"/>
        <v> </v>
      </c>
      <c r="D481" s="21" t="str">
        <f t="shared" si="51"/>
        <v> </v>
      </c>
      <c r="E481" s="21" t="str">
        <f t="shared" si="52"/>
        <v> </v>
      </c>
      <c r="F481" s="21" t="str">
        <f t="shared" si="49"/>
        <v> </v>
      </c>
      <c r="G481" s="22" t="str">
        <f t="shared" si="55"/>
        <v> </v>
      </c>
      <c r="H481" s="21" t="str">
        <f t="shared" si="53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4"/>
        <v> </v>
      </c>
      <c r="C482" s="1" t="str">
        <f t="shared" si="50"/>
        <v> </v>
      </c>
      <c r="D482" s="21" t="str">
        <f t="shared" si="51"/>
        <v> </v>
      </c>
      <c r="E482" s="21" t="str">
        <f t="shared" si="52"/>
        <v> </v>
      </c>
      <c r="F482" s="21" t="str">
        <f t="shared" si="49"/>
        <v> </v>
      </c>
      <c r="G482" s="22" t="str">
        <f t="shared" si="55"/>
        <v> </v>
      </c>
      <c r="H482" s="21" t="str">
        <f t="shared" si="53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4"/>
        <v> </v>
      </c>
      <c r="C483" s="1" t="str">
        <f t="shared" si="50"/>
        <v> </v>
      </c>
      <c r="D483" s="21" t="str">
        <f t="shared" si="51"/>
        <v> </v>
      </c>
      <c r="E483" s="21" t="str">
        <f t="shared" si="52"/>
        <v> </v>
      </c>
      <c r="F483" s="21" t="str">
        <f t="shared" si="49"/>
        <v> </v>
      </c>
      <c r="G483" s="22" t="str">
        <f t="shared" si="55"/>
        <v> </v>
      </c>
      <c r="H483" s="21" t="str">
        <f t="shared" si="53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4"/>
        <v> </v>
      </c>
      <c r="C484" s="1" t="str">
        <f t="shared" si="50"/>
        <v> </v>
      </c>
      <c r="D484" s="21" t="str">
        <f t="shared" si="51"/>
        <v> </v>
      </c>
      <c r="E484" s="21" t="str">
        <f t="shared" si="52"/>
        <v> </v>
      </c>
      <c r="F484" s="21" t="str">
        <f t="shared" si="49"/>
        <v> </v>
      </c>
      <c r="G484" s="22" t="str">
        <f t="shared" si="55"/>
        <v> </v>
      </c>
      <c r="H484" s="21" t="str">
        <f t="shared" si="53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4"/>
        <v> </v>
      </c>
      <c r="C485" s="1" t="str">
        <f t="shared" si="50"/>
        <v> </v>
      </c>
      <c r="D485" s="21" t="str">
        <f t="shared" si="51"/>
        <v> </v>
      </c>
      <c r="E485" s="21" t="str">
        <f t="shared" si="52"/>
        <v> </v>
      </c>
      <c r="F485" s="21" t="str">
        <f t="shared" si="49"/>
        <v> </v>
      </c>
      <c r="G485" s="22" t="str">
        <f t="shared" si="55"/>
        <v> </v>
      </c>
      <c r="H485" s="21" t="str">
        <f t="shared" si="53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4"/>
        <v> </v>
      </c>
      <c r="C486" s="1" t="str">
        <f t="shared" si="50"/>
        <v> </v>
      </c>
      <c r="D486" s="21" t="str">
        <f t="shared" si="51"/>
        <v> </v>
      </c>
      <c r="E486" s="21" t="str">
        <f t="shared" si="52"/>
        <v> </v>
      </c>
      <c r="F486" s="21" t="str">
        <f t="shared" si="49"/>
        <v> </v>
      </c>
      <c r="G486" s="22" t="str">
        <f t="shared" si="55"/>
        <v> </v>
      </c>
      <c r="H486" s="21" t="str">
        <f t="shared" si="53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4"/>
        <v> </v>
      </c>
      <c r="C487" s="1" t="str">
        <f t="shared" si="50"/>
        <v> </v>
      </c>
      <c r="D487" s="21" t="str">
        <f t="shared" si="51"/>
        <v> </v>
      </c>
      <c r="E487" s="21" t="str">
        <f t="shared" si="52"/>
        <v> </v>
      </c>
      <c r="F487" s="21" t="str">
        <f t="shared" si="49"/>
        <v> </v>
      </c>
      <c r="G487" s="22" t="str">
        <f t="shared" si="55"/>
        <v> </v>
      </c>
      <c r="H487" s="21" t="str">
        <f t="shared" si="53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4"/>
        <v> </v>
      </c>
      <c r="C488" s="1" t="str">
        <f t="shared" si="50"/>
        <v> </v>
      </c>
      <c r="D488" s="21" t="str">
        <f t="shared" si="51"/>
        <v> </v>
      </c>
      <c r="E488" s="21" t="str">
        <f t="shared" si="52"/>
        <v> </v>
      </c>
      <c r="F488" s="21" t="str">
        <f t="shared" si="49"/>
        <v> </v>
      </c>
      <c r="G488" s="22" t="str">
        <f t="shared" si="55"/>
        <v> </v>
      </c>
      <c r="H488" s="21" t="str">
        <f t="shared" si="53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4"/>
        <v> </v>
      </c>
      <c r="C489" s="1" t="str">
        <f t="shared" si="50"/>
        <v> </v>
      </c>
      <c r="D489" s="21" t="str">
        <f t="shared" si="51"/>
        <v> </v>
      </c>
      <c r="E489" s="21" t="str">
        <f t="shared" si="52"/>
        <v> </v>
      </c>
      <c r="F489" s="21" t="str">
        <f t="shared" si="49"/>
        <v> </v>
      </c>
      <c r="G489" s="22" t="str">
        <f t="shared" si="55"/>
        <v> </v>
      </c>
      <c r="H489" s="21" t="str">
        <f t="shared" si="53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4"/>
        <v> </v>
      </c>
      <c r="C490" s="1" t="str">
        <f t="shared" si="50"/>
        <v> </v>
      </c>
      <c r="D490" s="21" t="str">
        <f t="shared" si="51"/>
        <v> </v>
      </c>
      <c r="E490" s="21" t="str">
        <f t="shared" si="52"/>
        <v> </v>
      </c>
      <c r="F490" s="21" t="str">
        <f t="shared" si="49"/>
        <v> </v>
      </c>
      <c r="G490" s="22" t="str">
        <f t="shared" si="55"/>
        <v> </v>
      </c>
      <c r="H490" s="21" t="str">
        <f t="shared" si="53"/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4"/>
        <v> </v>
      </c>
      <c r="C491" s="1" t="str">
        <f t="shared" si="50"/>
        <v> </v>
      </c>
      <c r="D491" s="21" t="str">
        <f t="shared" si="51"/>
        <v> </v>
      </c>
      <c r="E491" s="21" t="str">
        <f t="shared" si="52"/>
        <v> </v>
      </c>
      <c r="F491" s="21" t="str">
        <f aca="true" t="shared" si="56" ref="F491:F554">IF(C491&lt;&gt;" ",D491-E491+H491," ")</f>
        <v> </v>
      </c>
      <c r="G491" s="22" t="str">
        <f t="shared" si="55"/>
        <v> </v>
      </c>
      <c r="H491" s="21" t="str">
        <f t="shared" si="53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4"/>
        <v> </v>
      </c>
      <c r="C492" s="1" t="str">
        <f t="shared" si="50"/>
        <v> </v>
      </c>
      <c r="D492" s="21" t="str">
        <f t="shared" si="51"/>
        <v> </v>
      </c>
      <c r="E492" s="21" t="str">
        <f t="shared" si="52"/>
        <v> </v>
      </c>
      <c r="F492" s="21" t="str">
        <f t="shared" si="56"/>
        <v> </v>
      </c>
      <c r="G492" s="22" t="str">
        <f t="shared" si="55"/>
        <v> </v>
      </c>
      <c r="H492" s="21" t="str">
        <f t="shared" si="53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4"/>
        <v> </v>
      </c>
      <c r="C493" s="1" t="str">
        <f t="shared" si="50"/>
        <v> </v>
      </c>
      <c r="D493" s="21" t="str">
        <f t="shared" si="51"/>
        <v> </v>
      </c>
      <c r="E493" s="21" t="str">
        <f t="shared" si="52"/>
        <v> </v>
      </c>
      <c r="F493" s="21" t="str">
        <f t="shared" si="56"/>
        <v> </v>
      </c>
      <c r="G493" s="22" t="str">
        <f t="shared" si="55"/>
        <v> </v>
      </c>
      <c r="H493" s="21" t="str">
        <f t="shared" si="53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4"/>
        <v> </v>
      </c>
      <c r="C494" s="1" t="str">
        <f aca="true" t="shared" si="57" ref="C494:C557">IF(CODE(C493)=32," ",IF(AND(C493+1&lt;=$E$13,G493&gt;0),+C493+1," "))</f>
        <v> </v>
      </c>
      <c r="D494" s="21" t="str">
        <f t="shared" si="51"/>
        <v> </v>
      </c>
      <c r="E494" s="21" t="str">
        <f t="shared" si="52"/>
        <v> </v>
      </c>
      <c r="F494" s="21" t="str">
        <f t="shared" si="56"/>
        <v> </v>
      </c>
      <c r="G494" s="22" t="str">
        <f t="shared" si="55"/>
        <v> </v>
      </c>
      <c r="H494" s="21" t="str">
        <f t="shared" si="53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4"/>
        <v> </v>
      </c>
      <c r="C495" s="1" t="str">
        <f t="shared" si="57"/>
        <v> </v>
      </c>
      <c r="D495" s="21" t="str">
        <f t="shared" si="51"/>
        <v> </v>
      </c>
      <c r="E495" s="21" t="str">
        <f t="shared" si="52"/>
        <v> </v>
      </c>
      <c r="F495" s="21" t="str">
        <f t="shared" si="56"/>
        <v> </v>
      </c>
      <c r="G495" s="22" t="str">
        <f t="shared" si="55"/>
        <v> </v>
      </c>
      <c r="H495" s="21" t="str">
        <f t="shared" si="53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4"/>
        <v> </v>
      </c>
      <c r="C496" s="1" t="str">
        <f t="shared" si="57"/>
        <v> </v>
      </c>
      <c r="D496" s="21" t="str">
        <f t="shared" si="51"/>
        <v> </v>
      </c>
      <c r="E496" s="21" t="str">
        <f t="shared" si="52"/>
        <v> </v>
      </c>
      <c r="F496" s="21" t="str">
        <f t="shared" si="56"/>
        <v> </v>
      </c>
      <c r="G496" s="22" t="str">
        <f t="shared" si="55"/>
        <v> </v>
      </c>
      <c r="H496" s="21" t="str">
        <f t="shared" si="53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4"/>
        <v> </v>
      </c>
      <c r="C497" s="1" t="str">
        <f t="shared" si="57"/>
        <v> </v>
      </c>
      <c r="D497" s="21" t="str">
        <f t="shared" si="51"/>
        <v> </v>
      </c>
      <c r="E497" s="21" t="str">
        <f t="shared" si="52"/>
        <v> </v>
      </c>
      <c r="F497" s="21" t="str">
        <f t="shared" si="56"/>
        <v> </v>
      </c>
      <c r="G497" s="22" t="str">
        <f t="shared" si="55"/>
        <v> </v>
      </c>
      <c r="H497" s="21" t="str">
        <f t="shared" si="53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4"/>
        <v> </v>
      </c>
      <c r="C498" s="1" t="str">
        <f t="shared" si="57"/>
        <v> </v>
      </c>
      <c r="D498" s="21" t="str">
        <f t="shared" si="51"/>
        <v> </v>
      </c>
      <c r="E498" s="21" t="str">
        <f t="shared" si="52"/>
        <v> </v>
      </c>
      <c r="F498" s="21" t="str">
        <f t="shared" si="56"/>
        <v> </v>
      </c>
      <c r="G498" s="22" t="str">
        <f t="shared" si="55"/>
        <v> </v>
      </c>
      <c r="H498" s="21" t="str">
        <f t="shared" si="53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4"/>
        <v> </v>
      </c>
      <c r="C499" s="1" t="str">
        <f t="shared" si="57"/>
        <v> </v>
      </c>
      <c r="D499" s="21" t="str">
        <f t="shared" si="51"/>
        <v> </v>
      </c>
      <c r="E499" s="21" t="str">
        <f t="shared" si="52"/>
        <v> </v>
      </c>
      <c r="F499" s="21" t="str">
        <f t="shared" si="56"/>
        <v> </v>
      </c>
      <c r="G499" s="22" t="str">
        <f t="shared" si="55"/>
        <v> </v>
      </c>
      <c r="H499" s="21" t="str">
        <f t="shared" si="53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4"/>
        <v> </v>
      </c>
      <c r="C500" s="1" t="str">
        <f t="shared" si="57"/>
        <v> </v>
      </c>
      <c r="D500" s="21" t="str">
        <f t="shared" si="51"/>
        <v> </v>
      </c>
      <c r="E500" s="21" t="str">
        <f t="shared" si="52"/>
        <v> </v>
      </c>
      <c r="F500" s="21" t="str">
        <f t="shared" si="56"/>
        <v> </v>
      </c>
      <c r="G500" s="22" t="str">
        <f t="shared" si="55"/>
        <v> </v>
      </c>
      <c r="H500" s="21" t="str">
        <f t="shared" si="53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4"/>
        <v> </v>
      </c>
      <c r="C501" s="1" t="str">
        <f t="shared" si="57"/>
        <v> </v>
      </c>
      <c r="D501" s="21" t="str">
        <f t="shared" si="51"/>
        <v> </v>
      </c>
      <c r="E501" s="21" t="str">
        <f t="shared" si="52"/>
        <v> </v>
      </c>
      <c r="F501" s="21" t="str">
        <f t="shared" si="56"/>
        <v> </v>
      </c>
      <c r="G501" s="22" t="str">
        <f t="shared" si="55"/>
        <v> </v>
      </c>
      <c r="H501" s="21" t="str">
        <f t="shared" si="53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4"/>
        <v> </v>
      </c>
      <c r="C502" s="1" t="str">
        <f t="shared" si="57"/>
        <v> </v>
      </c>
      <c r="D502" s="21" t="str">
        <f t="shared" si="51"/>
        <v> </v>
      </c>
      <c r="E502" s="21" t="str">
        <f t="shared" si="52"/>
        <v> </v>
      </c>
      <c r="F502" s="21" t="str">
        <f t="shared" si="56"/>
        <v> </v>
      </c>
      <c r="G502" s="22" t="str">
        <f t="shared" si="55"/>
        <v> </v>
      </c>
      <c r="H502" s="21" t="str">
        <f t="shared" si="53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4"/>
        <v> </v>
      </c>
      <c r="C503" s="1" t="str">
        <f t="shared" si="57"/>
        <v> </v>
      </c>
      <c r="D503" s="21" t="str">
        <f t="shared" si="51"/>
        <v> </v>
      </c>
      <c r="E503" s="21" t="str">
        <f t="shared" si="52"/>
        <v> </v>
      </c>
      <c r="F503" s="21" t="str">
        <f t="shared" si="56"/>
        <v> </v>
      </c>
      <c r="G503" s="22" t="str">
        <f t="shared" si="55"/>
        <v> </v>
      </c>
      <c r="H503" s="21" t="str">
        <f t="shared" si="53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4"/>
        <v> </v>
      </c>
      <c r="C504" s="1" t="str">
        <f t="shared" si="57"/>
        <v> </v>
      </c>
      <c r="D504" s="21" t="str">
        <f t="shared" si="51"/>
        <v> </v>
      </c>
      <c r="E504" s="21" t="str">
        <f t="shared" si="52"/>
        <v> </v>
      </c>
      <c r="F504" s="21" t="str">
        <f t="shared" si="56"/>
        <v> </v>
      </c>
      <c r="G504" s="22" t="str">
        <f t="shared" si="55"/>
        <v> </v>
      </c>
      <c r="H504" s="21" t="str">
        <f t="shared" si="53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4"/>
        <v> </v>
      </c>
      <c r="C505" s="1" t="str">
        <f t="shared" si="57"/>
        <v> </v>
      </c>
      <c r="D505" s="21" t="str">
        <f t="shared" si="51"/>
        <v> </v>
      </c>
      <c r="E505" s="21" t="str">
        <f t="shared" si="52"/>
        <v> </v>
      </c>
      <c r="F505" s="21" t="str">
        <f t="shared" si="56"/>
        <v> </v>
      </c>
      <c r="G505" s="22" t="str">
        <f t="shared" si="55"/>
        <v> </v>
      </c>
      <c r="H505" s="21" t="str">
        <f t="shared" si="53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4"/>
        <v> </v>
      </c>
      <c r="C506" s="1" t="str">
        <f t="shared" si="57"/>
        <v> </v>
      </c>
      <c r="D506" s="21" t="str">
        <f t="shared" si="51"/>
        <v> </v>
      </c>
      <c r="E506" s="21" t="str">
        <f t="shared" si="52"/>
        <v> </v>
      </c>
      <c r="F506" s="21" t="str">
        <f t="shared" si="56"/>
        <v> </v>
      </c>
      <c r="G506" s="22" t="str">
        <f t="shared" si="55"/>
        <v> </v>
      </c>
      <c r="H506" s="21" t="str">
        <f t="shared" si="53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4"/>
        <v> </v>
      </c>
      <c r="C507" s="1" t="str">
        <f t="shared" si="57"/>
        <v> </v>
      </c>
      <c r="D507" s="21" t="str">
        <f t="shared" si="51"/>
        <v> </v>
      </c>
      <c r="E507" s="21" t="str">
        <f t="shared" si="52"/>
        <v> </v>
      </c>
      <c r="F507" s="21" t="str">
        <f t="shared" si="56"/>
        <v> </v>
      </c>
      <c r="G507" s="22" t="str">
        <f t="shared" si="55"/>
        <v> </v>
      </c>
      <c r="H507" s="21" t="str">
        <f t="shared" si="53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4"/>
        <v> </v>
      </c>
      <c r="C508" s="1" t="str">
        <f t="shared" si="57"/>
        <v> </v>
      </c>
      <c r="D508" s="21" t="str">
        <f t="shared" si="51"/>
        <v> </v>
      </c>
      <c r="E508" s="21" t="str">
        <f t="shared" si="52"/>
        <v> </v>
      </c>
      <c r="F508" s="21" t="str">
        <f t="shared" si="56"/>
        <v> </v>
      </c>
      <c r="G508" s="22" t="str">
        <f t="shared" si="55"/>
        <v> </v>
      </c>
      <c r="H508" s="21" t="str">
        <f t="shared" si="53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4"/>
        <v> </v>
      </c>
      <c r="C509" s="1" t="str">
        <f t="shared" si="57"/>
        <v> </v>
      </c>
      <c r="D509" s="21" t="str">
        <f t="shared" si="51"/>
        <v> </v>
      </c>
      <c r="E509" s="21" t="str">
        <f t="shared" si="52"/>
        <v> </v>
      </c>
      <c r="F509" s="21" t="str">
        <f t="shared" si="56"/>
        <v> </v>
      </c>
      <c r="G509" s="22" t="str">
        <f t="shared" si="55"/>
        <v> </v>
      </c>
      <c r="H509" s="21" t="str">
        <f t="shared" si="53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4"/>
        <v> </v>
      </c>
      <c r="C510" s="1" t="str">
        <f t="shared" si="57"/>
        <v> </v>
      </c>
      <c r="D510" s="21" t="str">
        <f t="shared" si="51"/>
        <v> </v>
      </c>
      <c r="E510" s="21" t="str">
        <f t="shared" si="52"/>
        <v> </v>
      </c>
      <c r="F510" s="21" t="str">
        <f t="shared" si="56"/>
        <v> </v>
      </c>
      <c r="G510" s="22" t="str">
        <f t="shared" si="55"/>
        <v> </v>
      </c>
      <c r="H510" s="21" t="str">
        <f t="shared" si="53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4"/>
        <v> </v>
      </c>
      <c r="C511" s="1" t="str">
        <f t="shared" si="57"/>
        <v> </v>
      </c>
      <c r="D511" s="21" t="str">
        <f t="shared" si="51"/>
        <v> </v>
      </c>
      <c r="E511" s="21" t="str">
        <f t="shared" si="52"/>
        <v> </v>
      </c>
      <c r="F511" s="21" t="str">
        <f t="shared" si="56"/>
        <v> </v>
      </c>
      <c r="G511" s="22" t="str">
        <f t="shared" si="55"/>
        <v> </v>
      </c>
      <c r="H511" s="21" t="str">
        <f t="shared" si="53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4"/>
        <v> </v>
      </c>
      <c r="C512" s="1" t="str">
        <f t="shared" si="57"/>
        <v> </v>
      </c>
      <c r="D512" s="21" t="str">
        <f t="shared" si="51"/>
        <v> </v>
      </c>
      <c r="E512" s="21" t="str">
        <f t="shared" si="52"/>
        <v> </v>
      </c>
      <c r="F512" s="21" t="str">
        <f t="shared" si="56"/>
        <v> </v>
      </c>
      <c r="G512" s="22" t="str">
        <f t="shared" si="55"/>
        <v> </v>
      </c>
      <c r="H512" s="21" t="str">
        <f t="shared" si="53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4"/>
        <v> </v>
      </c>
      <c r="C513" s="1" t="str">
        <f t="shared" si="57"/>
        <v> </v>
      </c>
      <c r="D513" s="21" t="str">
        <f t="shared" si="51"/>
        <v> </v>
      </c>
      <c r="E513" s="21" t="str">
        <f t="shared" si="52"/>
        <v> </v>
      </c>
      <c r="F513" s="21" t="str">
        <f t="shared" si="56"/>
        <v> </v>
      </c>
      <c r="G513" s="22" t="str">
        <f t="shared" si="55"/>
        <v> </v>
      </c>
      <c r="H513" s="21" t="str">
        <f t="shared" si="53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4"/>
        <v> </v>
      </c>
      <c r="C514" s="1" t="str">
        <f t="shared" si="57"/>
        <v> </v>
      </c>
      <c r="D514" s="21" t="str">
        <f t="shared" si="51"/>
        <v> </v>
      </c>
      <c r="E514" s="21" t="str">
        <f t="shared" si="52"/>
        <v> </v>
      </c>
      <c r="F514" s="21" t="str">
        <f t="shared" si="56"/>
        <v> </v>
      </c>
      <c r="G514" s="22" t="str">
        <f t="shared" si="55"/>
        <v> </v>
      </c>
      <c r="H514" s="21" t="str">
        <f t="shared" si="53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4"/>
        <v> </v>
      </c>
      <c r="C515" s="1" t="str">
        <f t="shared" si="57"/>
        <v> </v>
      </c>
      <c r="D515" s="21" t="str">
        <f t="shared" si="51"/>
        <v> </v>
      </c>
      <c r="E515" s="21" t="str">
        <f t="shared" si="52"/>
        <v> </v>
      </c>
      <c r="F515" s="21" t="str">
        <f t="shared" si="56"/>
        <v> </v>
      </c>
      <c r="G515" s="22" t="str">
        <f t="shared" si="55"/>
        <v> </v>
      </c>
      <c r="H515" s="21" t="str">
        <f t="shared" si="53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4"/>
        <v> </v>
      </c>
      <c r="C516" s="1" t="str">
        <f t="shared" si="57"/>
        <v> </v>
      </c>
      <c r="D516" s="21" t="str">
        <f t="shared" si="51"/>
        <v> </v>
      </c>
      <c r="E516" s="21" t="str">
        <f t="shared" si="52"/>
        <v> </v>
      </c>
      <c r="F516" s="21" t="str">
        <f t="shared" si="56"/>
        <v> </v>
      </c>
      <c r="G516" s="22" t="str">
        <f t="shared" si="55"/>
        <v> </v>
      </c>
      <c r="H516" s="21" t="str">
        <f t="shared" si="53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4"/>
        <v> </v>
      </c>
      <c r="C517" s="1" t="str">
        <f t="shared" si="57"/>
        <v> </v>
      </c>
      <c r="D517" s="21" t="str">
        <f t="shared" si="51"/>
        <v> </v>
      </c>
      <c r="E517" s="21" t="str">
        <f t="shared" si="52"/>
        <v> </v>
      </c>
      <c r="F517" s="21" t="str">
        <f t="shared" si="56"/>
        <v> </v>
      </c>
      <c r="G517" s="22" t="str">
        <f t="shared" si="55"/>
        <v> </v>
      </c>
      <c r="H517" s="21" t="str">
        <f t="shared" si="53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4"/>
        <v> </v>
      </c>
      <c r="C518" s="1" t="str">
        <f t="shared" si="57"/>
        <v> </v>
      </c>
      <c r="D518" s="21" t="str">
        <f t="shared" si="51"/>
        <v> </v>
      </c>
      <c r="E518" s="21" t="str">
        <f t="shared" si="52"/>
        <v> </v>
      </c>
      <c r="F518" s="21" t="str">
        <f t="shared" si="56"/>
        <v> </v>
      </c>
      <c r="G518" s="22" t="str">
        <f t="shared" si="55"/>
        <v> </v>
      </c>
      <c r="H518" s="21" t="str">
        <f t="shared" si="53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4"/>
        <v> </v>
      </c>
      <c r="C519" s="1" t="str">
        <f t="shared" si="57"/>
        <v> </v>
      </c>
      <c r="D519" s="21" t="str">
        <f t="shared" si="51"/>
        <v> </v>
      </c>
      <c r="E519" s="21" t="str">
        <f t="shared" si="52"/>
        <v> </v>
      </c>
      <c r="F519" s="21" t="str">
        <f t="shared" si="56"/>
        <v> </v>
      </c>
      <c r="G519" s="22" t="str">
        <f t="shared" si="55"/>
        <v> </v>
      </c>
      <c r="H519" s="21" t="str">
        <f t="shared" si="53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4"/>
        <v> </v>
      </c>
      <c r="C520" s="1" t="str">
        <f t="shared" si="57"/>
        <v> </v>
      </c>
      <c r="D520" s="21" t="str">
        <f t="shared" si="51"/>
        <v> </v>
      </c>
      <c r="E520" s="21" t="str">
        <f t="shared" si="52"/>
        <v> </v>
      </c>
      <c r="F520" s="21" t="str">
        <f t="shared" si="56"/>
        <v> </v>
      </c>
      <c r="G520" s="22" t="str">
        <f t="shared" si="55"/>
        <v> </v>
      </c>
      <c r="H520" s="21" t="str">
        <f t="shared" si="53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4"/>
        <v> </v>
      </c>
      <c r="C521" s="1" t="str">
        <f t="shared" si="57"/>
        <v> </v>
      </c>
      <c r="D521" s="21" t="str">
        <f t="shared" si="51"/>
        <v> </v>
      </c>
      <c r="E521" s="21" t="str">
        <f t="shared" si="52"/>
        <v> </v>
      </c>
      <c r="F521" s="21" t="str">
        <f t="shared" si="56"/>
        <v> </v>
      </c>
      <c r="G521" s="22" t="str">
        <f t="shared" si="55"/>
        <v> </v>
      </c>
      <c r="H521" s="21" t="str">
        <f t="shared" si="53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4"/>
        <v> </v>
      </c>
      <c r="C522" s="1" t="str">
        <f t="shared" si="57"/>
        <v> </v>
      </c>
      <c r="D522" s="21" t="str">
        <f t="shared" si="51"/>
        <v> </v>
      </c>
      <c r="E522" s="21" t="str">
        <f t="shared" si="52"/>
        <v> </v>
      </c>
      <c r="F522" s="21" t="str">
        <f t="shared" si="56"/>
        <v> </v>
      </c>
      <c r="G522" s="22" t="str">
        <f t="shared" si="55"/>
        <v> </v>
      </c>
      <c r="H522" s="21" t="str">
        <f t="shared" si="53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4"/>
        <v> </v>
      </c>
      <c r="C523" s="1" t="str">
        <f t="shared" si="57"/>
        <v> </v>
      </c>
      <c r="D523" s="21" t="str">
        <f t="shared" si="51"/>
        <v> </v>
      </c>
      <c r="E523" s="21" t="str">
        <f t="shared" si="52"/>
        <v> </v>
      </c>
      <c r="F523" s="21" t="str">
        <f t="shared" si="56"/>
        <v> </v>
      </c>
      <c r="G523" s="22" t="str">
        <f t="shared" si="55"/>
        <v> </v>
      </c>
      <c r="H523" s="21" t="str">
        <f t="shared" si="53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4"/>
        <v> </v>
      </c>
      <c r="C524" s="1" t="str">
        <f t="shared" si="57"/>
        <v> </v>
      </c>
      <c r="D524" s="21" t="str">
        <f t="shared" si="51"/>
        <v> </v>
      </c>
      <c r="E524" s="21" t="str">
        <f t="shared" si="52"/>
        <v> </v>
      </c>
      <c r="F524" s="21" t="str">
        <f t="shared" si="56"/>
        <v> </v>
      </c>
      <c r="G524" s="22" t="str">
        <f t="shared" si="55"/>
        <v> </v>
      </c>
      <c r="H524" s="21" t="str">
        <f t="shared" si="53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4"/>
        <v> </v>
      </c>
      <c r="C525" s="1" t="str">
        <f t="shared" si="57"/>
        <v> </v>
      </c>
      <c r="D525" s="21" t="str">
        <f t="shared" si="51"/>
        <v> </v>
      </c>
      <c r="E525" s="21" t="str">
        <f t="shared" si="52"/>
        <v> </v>
      </c>
      <c r="F525" s="21" t="str">
        <f t="shared" si="56"/>
        <v> </v>
      </c>
      <c r="G525" s="22" t="str">
        <f t="shared" si="55"/>
        <v> </v>
      </c>
      <c r="H525" s="21" t="str">
        <f t="shared" si="53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4"/>
        <v> </v>
      </c>
      <c r="C526" s="1" t="str">
        <f t="shared" si="57"/>
        <v> </v>
      </c>
      <c r="D526" s="21" t="str">
        <f t="shared" si="51"/>
        <v> </v>
      </c>
      <c r="E526" s="21" t="str">
        <f t="shared" si="52"/>
        <v> </v>
      </c>
      <c r="F526" s="21" t="str">
        <f t="shared" si="56"/>
        <v> </v>
      </c>
      <c r="G526" s="22" t="str">
        <f t="shared" si="55"/>
        <v> </v>
      </c>
      <c r="H526" s="21" t="str">
        <f t="shared" si="53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4"/>
        <v> </v>
      </c>
      <c r="C527" s="1" t="str">
        <f t="shared" si="57"/>
        <v> </v>
      </c>
      <c r="D527" s="21" t="str">
        <f t="shared" si="51"/>
        <v> </v>
      </c>
      <c r="E527" s="21" t="str">
        <f t="shared" si="52"/>
        <v> </v>
      </c>
      <c r="F527" s="21" t="str">
        <f t="shared" si="56"/>
        <v> </v>
      </c>
      <c r="G527" s="22" t="str">
        <f t="shared" si="55"/>
        <v> </v>
      </c>
      <c r="H527" s="21" t="str">
        <f t="shared" si="53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4"/>
        <v> </v>
      </c>
      <c r="C528" s="1" t="str">
        <f t="shared" si="57"/>
        <v> </v>
      </c>
      <c r="D528" s="21" t="str">
        <f t="shared" si="51"/>
        <v> </v>
      </c>
      <c r="E528" s="21" t="str">
        <f t="shared" si="52"/>
        <v> </v>
      </c>
      <c r="F528" s="21" t="str">
        <f t="shared" si="56"/>
        <v> </v>
      </c>
      <c r="G528" s="22" t="str">
        <f t="shared" si="55"/>
        <v> </v>
      </c>
      <c r="H528" s="21" t="str">
        <f t="shared" si="53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4"/>
        <v> </v>
      </c>
      <c r="C529" s="1" t="str">
        <f t="shared" si="57"/>
        <v> </v>
      </c>
      <c r="D529" s="21" t="str">
        <f t="shared" si="51"/>
        <v> </v>
      </c>
      <c r="E529" s="21" t="str">
        <f t="shared" si="52"/>
        <v> </v>
      </c>
      <c r="F529" s="21" t="str">
        <f t="shared" si="56"/>
        <v> </v>
      </c>
      <c r="G529" s="22" t="str">
        <f t="shared" si="55"/>
        <v> </v>
      </c>
      <c r="H529" s="21" t="str">
        <f t="shared" si="53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4"/>
        <v> </v>
      </c>
      <c r="C530" s="1" t="str">
        <f t="shared" si="57"/>
        <v> </v>
      </c>
      <c r="D530" s="21" t="str">
        <f t="shared" si="51"/>
        <v> </v>
      </c>
      <c r="E530" s="21" t="str">
        <f t="shared" si="52"/>
        <v> </v>
      </c>
      <c r="F530" s="21" t="str">
        <f t="shared" si="56"/>
        <v> </v>
      </c>
      <c r="G530" s="22" t="str">
        <f t="shared" si="55"/>
        <v> </v>
      </c>
      <c r="H530" s="21" t="str">
        <f t="shared" si="53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4"/>
        <v> </v>
      </c>
      <c r="C531" s="1" t="str">
        <f t="shared" si="57"/>
        <v> </v>
      </c>
      <c r="D531" s="21" t="str">
        <f t="shared" si="51"/>
        <v> </v>
      </c>
      <c r="E531" s="21" t="str">
        <f t="shared" si="52"/>
        <v> </v>
      </c>
      <c r="F531" s="21" t="str">
        <f t="shared" si="56"/>
        <v> </v>
      </c>
      <c r="G531" s="22" t="str">
        <f t="shared" si="55"/>
        <v> </v>
      </c>
      <c r="H531" s="21" t="str">
        <f t="shared" si="53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4"/>
        <v> </v>
      </c>
      <c r="C532" s="1" t="str">
        <f t="shared" si="57"/>
        <v> </v>
      </c>
      <c r="D532" s="21" t="str">
        <f t="shared" si="51"/>
        <v> </v>
      </c>
      <c r="E532" s="21" t="str">
        <f t="shared" si="52"/>
        <v> </v>
      </c>
      <c r="F532" s="21" t="str">
        <f t="shared" si="56"/>
        <v> </v>
      </c>
      <c r="G532" s="22" t="str">
        <f t="shared" si="55"/>
        <v> </v>
      </c>
      <c r="H532" s="21" t="str">
        <f t="shared" si="53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4"/>
        <v> </v>
      </c>
      <c r="C533" s="1" t="str">
        <f t="shared" si="57"/>
        <v> </v>
      </c>
      <c r="D533" s="21" t="str">
        <f t="shared" si="51"/>
        <v> </v>
      </c>
      <c r="E533" s="21" t="str">
        <f t="shared" si="52"/>
        <v> </v>
      </c>
      <c r="F533" s="21" t="str">
        <f t="shared" si="56"/>
        <v> </v>
      </c>
      <c r="G533" s="22" t="str">
        <f t="shared" si="55"/>
        <v> </v>
      </c>
      <c r="H533" s="21" t="str">
        <f t="shared" si="53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4"/>
        <v> </v>
      </c>
      <c r="C534" s="1" t="str">
        <f t="shared" si="57"/>
        <v> </v>
      </c>
      <c r="D534" s="21" t="str">
        <f t="shared" si="51"/>
        <v> </v>
      </c>
      <c r="E534" s="21" t="str">
        <f t="shared" si="52"/>
        <v> </v>
      </c>
      <c r="F534" s="21" t="str">
        <f t="shared" si="56"/>
        <v> </v>
      </c>
      <c r="G534" s="22" t="str">
        <f t="shared" si="55"/>
        <v> </v>
      </c>
      <c r="H534" s="21" t="str">
        <f t="shared" si="53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4"/>
        <v> </v>
      </c>
      <c r="C535" s="1" t="str">
        <f t="shared" si="57"/>
        <v> </v>
      </c>
      <c r="D535" s="21" t="str">
        <f t="shared" si="51"/>
        <v> </v>
      </c>
      <c r="E535" s="21" t="str">
        <f t="shared" si="52"/>
        <v> </v>
      </c>
      <c r="F535" s="21" t="str">
        <f t="shared" si="56"/>
        <v> </v>
      </c>
      <c r="G535" s="22" t="str">
        <f t="shared" si="55"/>
        <v> </v>
      </c>
      <c r="H535" s="21" t="str">
        <f t="shared" si="53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4"/>
        <v> </v>
      </c>
      <c r="C536" s="1" t="str">
        <f t="shared" si="57"/>
        <v> </v>
      </c>
      <c r="D536" s="21" t="str">
        <f t="shared" si="51"/>
        <v> </v>
      </c>
      <c r="E536" s="21" t="str">
        <f t="shared" si="52"/>
        <v> </v>
      </c>
      <c r="F536" s="21" t="str">
        <f t="shared" si="56"/>
        <v> </v>
      </c>
      <c r="G536" s="22" t="str">
        <f t="shared" si="55"/>
        <v> </v>
      </c>
      <c r="H536" s="21" t="str">
        <f t="shared" si="53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4"/>
        <v> </v>
      </c>
      <c r="C537" s="1" t="str">
        <f t="shared" si="57"/>
        <v> </v>
      </c>
      <c r="D537" s="21" t="str">
        <f t="shared" si="51"/>
        <v> </v>
      </c>
      <c r="E537" s="21" t="str">
        <f t="shared" si="52"/>
        <v> </v>
      </c>
      <c r="F537" s="21" t="str">
        <f t="shared" si="56"/>
        <v> </v>
      </c>
      <c r="G537" s="22" t="str">
        <f t="shared" si="55"/>
        <v> </v>
      </c>
      <c r="H537" s="21" t="str">
        <f t="shared" si="53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4"/>
        <v> </v>
      </c>
      <c r="C538" s="1" t="str">
        <f t="shared" si="57"/>
        <v> </v>
      </c>
      <c r="D538" s="21" t="str">
        <f t="shared" si="51"/>
        <v> </v>
      </c>
      <c r="E538" s="21" t="str">
        <f t="shared" si="52"/>
        <v> </v>
      </c>
      <c r="F538" s="21" t="str">
        <f t="shared" si="56"/>
        <v> </v>
      </c>
      <c r="G538" s="22" t="str">
        <f t="shared" si="55"/>
        <v> </v>
      </c>
      <c r="H538" s="21" t="str">
        <f t="shared" si="53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4"/>
        <v> </v>
      </c>
      <c r="C539" s="1" t="str">
        <f t="shared" si="57"/>
        <v> </v>
      </c>
      <c r="D539" s="21" t="str">
        <f t="shared" si="51"/>
        <v> </v>
      </c>
      <c r="E539" s="21" t="str">
        <f t="shared" si="52"/>
        <v> </v>
      </c>
      <c r="F539" s="21" t="str">
        <f t="shared" si="56"/>
        <v> </v>
      </c>
      <c r="G539" s="22" t="str">
        <f t="shared" si="55"/>
        <v> </v>
      </c>
      <c r="H539" s="21" t="str">
        <f t="shared" si="53"/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4"/>
        <v> </v>
      </c>
      <c r="C540" s="1" t="str">
        <f t="shared" si="57"/>
        <v> </v>
      </c>
      <c r="D540" s="21" t="str">
        <f aca="true" t="shared" si="58" ref="D540:D603">IF(C540&lt;&gt;" ",IF(G539&lt;D539,G539+E540,PMT($E$11,($E$13),-$E$6))," ")</f>
        <v> </v>
      </c>
      <c r="E540" s="21" t="str">
        <f aca="true" t="shared" si="59" ref="E540:E603">IF(C540&lt;&gt;" ",G539*$E$11," ")</f>
        <v> </v>
      </c>
      <c r="F540" s="21" t="str">
        <f t="shared" si="56"/>
        <v> </v>
      </c>
      <c r="G540" s="22" t="str">
        <f t="shared" si="55"/>
        <v> </v>
      </c>
      <c r="H540" s="21" t="str">
        <f aca="true" t="shared" si="60" ref="H540:H603">IF(C540&lt;&gt;" ",IF(AND($E$19=B540,$E$20=C540-(B540-1)*12),$E$18,0)," ")</f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61" ref="B541:B604">IF(C541&lt;&gt;" ",INT(C540/12)+1," ")</f>
        <v> </v>
      </c>
      <c r="C541" s="1" t="str">
        <f t="shared" si="57"/>
        <v> </v>
      </c>
      <c r="D541" s="21" t="str">
        <f t="shared" si="58"/>
        <v> </v>
      </c>
      <c r="E541" s="21" t="str">
        <f t="shared" si="59"/>
        <v> </v>
      </c>
      <c r="F541" s="21" t="str">
        <f t="shared" si="56"/>
        <v> </v>
      </c>
      <c r="G541" s="22" t="str">
        <f aca="true" t="shared" si="62" ref="G541:G604">IF(C541&lt;&gt;" ",G540-F541," ")</f>
        <v> </v>
      </c>
      <c r="H541" s="21" t="str">
        <f t="shared" si="60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61"/>
        <v> </v>
      </c>
      <c r="C542" s="1" t="str">
        <f t="shared" si="57"/>
        <v> </v>
      </c>
      <c r="D542" s="21" t="str">
        <f t="shared" si="58"/>
        <v> </v>
      </c>
      <c r="E542" s="21" t="str">
        <f t="shared" si="59"/>
        <v> </v>
      </c>
      <c r="F542" s="21" t="str">
        <f t="shared" si="56"/>
        <v> </v>
      </c>
      <c r="G542" s="22" t="str">
        <f t="shared" si="62"/>
        <v> </v>
      </c>
      <c r="H542" s="21" t="str">
        <f t="shared" si="60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61"/>
        <v> </v>
      </c>
      <c r="C543" s="1" t="str">
        <f t="shared" si="57"/>
        <v> </v>
      </c>
      <c r="D543" s="21" t="str">
        <f t="shared" si="58"/>
        <v> </v>
      </c>
      <c r="E543" s="21" t="str">
        <f t="shared" si="59"/>
        <v> </v>
      </c>
      <c r="F543" s="21" t="str">
        <f t="shared" si="56"/>
        <v> </v>
      </c>
      <c r="G543" s="22" t="str">
        <f t="shared" si="62"/>
        <v> </v>
      </c>
      <c r="H543" s="21" t="str">
        <f t="shared" si="60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61"/>
        <v> </v>
      </c>
      <c r="C544" s="1" t="str">
        <f t="shared" si="57"/>
        <v> </v>
      </c>
      <c r="D544" s="21" t="str">
        <f t="shared" si="58"/>
        <v> </v>
      </c>
      <c r="E544" s="21" t="str">
        <f t="shared" si="59"/>
        <v> </v>
      </c>
      <c r="F544" s="21" t="str">
        <f t="shared" si="56"/>
        <v> </v>
      </c>
      <c r="G544" s="22" t="str">
        <f t="shared" si="62"/>
        <v> </v>
      </c>
      <c r="H544" s="21" t="str">
        <f t="shared" si="60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61"/>
        <v> </v>
      </c>
      <c r="C545" s="1" t="str">
        <f t="shared" si="57"/>
        <v> </v>
      </c>
      <c r="D545" s="21" t="str">
        <f t="shared" si="58"/>
        <v> </v>
      </c>
      <c r="E545" s="21" t="str">
        <f t="shared" si="59"/>
        <v> </v>
      </c>
      <c r="F545" s="21" t="str">
        <f t="shared" si="56"/>
        <v> </v>
      </c>
      <c r="G545" s="22" t="str">
        <f t="shared" si="62"/>
        <v> </v>
      </c>
      <c r="H545" s="21" t="str">
        <f t="shared" si="60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61"/>
        <v> </v>
      </c>
      <c r="C546" s="1" t="str">
        <f t="shared" si="57"/>
        <v> </v>
      </c>
      <c r="D546" s="21" t="str">
        <f t="shared" si="58"/>
        <v> </v>
      </c>
      <c r="E546" s="21" t="str">
        <f t="shared" si="59"/>
        <v> </v>
      </c>
      <c r="F546" s="21" t="str">
        <f t="shared" si="56"/>
        <v> </v>
      </c>
      <c r="G546" s="22" t="str">
        <f t="shared" si="62"/>
        <v> </v>
      </c>
      <c r="H546" s="21" t="str">
        <f t="shared" si="60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61"/>
        <v> </v>
      </c>
      <c r="C547" s="1" t="str">
        <f t="shared" si="57"/>
        <v> </v>
      </c>
      <c r="D547" s="21" t="str">
        <f t="shared" si="58"/>
        <v> </v>
      </c>
      <c r="E547" s="21" t="str">
        <f t="shared" si="59"/>
        <v> </v>
      </c>
      <c r="F547" s="21" t="str">
        <f t="shared" si="56"/>
        <v> </v>
      </c>
      <c r="G547" s="22" t="str">
        <f t="shared" si="62"/>
        <v> </v>
      </c>
      <c r="H547" s="21" t="str">
        <f t="shared" si="60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61"/>
        <v> </v>
      </c>
      <c r="C548" s="1" t="str">
        <f t="shared" si="57"/>
        <v> </v>
      </c>
      <c r="D548" s="21" t="str">
        <f t="shared" si="58"/>
        <v> </v>
      </c>
      <c r="E548" s="21" t="str">
        <f t="shared" si="59"/>
        <v> </v>
      </c>
      <c r="F548" s="21" t="str">
        <f t="shared" si="56"/>
        <v> </v>
      </c>
      <c r="G548" s="22" t="str">
        <f t="shared" si="62"/>
        <v> </v>
      </c>
      <c r="H548" s="21" t="str">
        <f t="shared" si="60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61"/>
        <v> </v>
      </c>
      <c r="C549" s="1" t="str">
        <f t="shared" si="57"/>
        <v> </v>
      </c>
      <c r="D549" s="21" t="str">
        <f t="shared" si="58"/>
        <v> </v>
      </c>
      <c r="E549" s="21" t="str">
        <f t="shared" si="59"/>
        <v> </v>
      </c>
      <c r="F549" s="21" t="str">
        <f t="shared" si="56"/>
        <v> </v>
      </c>
      <c r="G549" s="22" t="str">
        <f t="shared" si="62"/>
        <v> </v>
      </c>
      <c r="H549" s="21" t="str">
        <f t="shared" si="60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61"/>
        <v> </v>
      </c>
      <c r="C550" s="1" t="str">
        <f t="shared" si="57"/>
        <v> </v>
      </c>
      <c r="D550" s="21" t="str">
        <f t="shared" si="58"/>
        <v> </v>
      </c>
      <c r="E550" s="21" t="str">
        <f t="shared" si="59"/>
        <v> </v>
      </c>
      <c r="F550" s="21" t="str">
        <f t="shared" si="56"/>
        <v> </v>
      </c>
      <c r="G550" s="22" t="str">
        <f t="shared" si="62"/>
        <v> </v>
      </c>
      <c r="H550" s="21" t="str">
        <f t="shared" si="60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61"/>
        <v> </v>
      </c>
      <c r="C551" s="1" t="str">
        <f t="shared" si="57"/>
        <v> </v>
      </c>
      <c r="D551" s="21" t="str">
        <f t="shared" si="58"/>
        <v> </v>
      </c>
      <c r="E551" s="21" t="str">
        <f t="shared" si="59"/>
        <v> </v>
      </c>
      <c r="F551" s="21" t="str">
        <f t="shared" si="56"/>
        <v> </v>
      </c>
      <c r="G551" s="22" t="str">
        <f t="shared" si="62"/>
        <v> </v>
      </c>
      <c r="H551" s="21" t="str">
        <f t="shared" si="60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61"/>
        <v> </v>
      </c>
      <c r="C552" s="1" t="str">
        <f t="shared" si="57"/>
        <v> </v>
      </c>
      <c r="D552" s="21" t="str">
        <f t="shared" si="58"/>
        <v> </v>
      </c>
      <c r="E552" s="21" t="str">
        <f t="shared" si="59"/>
        <v> </v>
      </c>
      <c r="F552" s="21" t="str">
        <f t="shared" si="56"/>
        <v> </v>
      </c>
      <c r="G552" s="22" t="str">
        <f t="shared" si="62"/>
        <v> </v>
      </c>
      <c r="H552" s="21" t="str">
        <f t="shared" si="60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61"/>
        <v> </v>
      </c>
      <c r="C553" s="1" t="str">
        <f t="shared" si="57"/>
        <v> </v>
      </c>
      <c r="D553" s="21" t="str">
        <f t="shared" si="58"/>
        <v> </v>
      </c>
      <c r="E553" s="21" t="str">
        <f t="shared" si="59"/>
        <v> </v>
      </c>
      <c r="F553" s="21" t="str">
        <f t="shared" si="56"/>
        <v> </v>
      </c>
      <c r="G553" s="22" t="str">
        <f t="shared" si="62"/>
        <v> </v>
      </c>
      <c r="H553" s="21" t="str">
        <f t="shared" si="60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61"/>
        <v> </v>
      </c>
      <c r="C554" s="1" t="str">
        <f t="shared" si="57"/>
        <v> </v>
      </c>
      <c r="D554" s="21" t="str">
        <f t="shared" si="58"/>
        <v> </v>
      </c>
      <c r="E554" s="21" t="str">
        <f t="shared" si="59"/>
        <v> </v>
      </c>
      <c r="F554" s="21" t="str">
        <f t="shared" si="56"/>
        <v> </v>
      </c>
      <c r="G554" s="22" t="str">
        <f t="shared" si="62"/>
        <v> </v>
      </c>
      <c r="H554" s="21" t="str">
        <f t="shared" si="60"/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61"/>
        <v> </v>
      </c>
      <c r="C555" s="1" t="str">
        <f t="shared" si="57"/>
        <v> </v>
      </c>
      <c r="D555" s="21" t="str">
        <f t="shared" si="58"/>
        <v> </v>
      </c>
      <c r="E555" s="21" t="str">
        <f t="shared" si="59"/>
        <v> </v>
      </c>
      <c r="F555" s="21" t="str">
        <f aca="true" t="shared" si="63" ref="F555:F618">IF(C555&lt;&gt;" ",D555-E555+H555," ")</f>
        <v> </v>
      </c>
      <c r="G555" s="22" t="str">
        <f t="shared" si="62"/>
        <v> </v>
      </c>
      <c r="H555" s="21" t="str">
        <f t="shared" si="60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61"/>
        <v> </v>
      </c>
      <c r="C556" s="1" t="str">
        <f t="shared" si="57"/>
        <v> </v>
      </c>
      <c r="D556" s="21" t="str">
        <f t="shared" si="58"/>
        <v> </v>
      </c>
      <c r="E556" s="21" t="str">
        <f t="shared" si="59"/>
        <v> </v>
      </c>
      <c r="F556" s="21" t="str">
        <f t="shared" si="63"/>
        <v> </v>
      </c>
      <c r="G556" s="22" t="str">
        <f t="shared" si="62"/>
        <v> </v>
      </c>
      <c r="H556" s="21" t="str">
        <f t="shared" si="60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61"/>
        <v> </v>
      </c>
      <c r="C557" s="1" t="str">
        <f t="shared" si="57"/>
        <v> </v>
      </c>
      <c r="D557" s="21" t="str">
        <f t="shared" si="58"/>
        <v> </v>
      </c>
      <c r="E557" s="21" t="str">
        <f t="shared" si="59"/>
        <v> </v>
      </c>
      <c r="F557" s="21" t="str">
        <f t="shared" si="63"/>
        <v> </v>
      </c>
      <c r="G557" s="22" t="str">
        <f t="shared" si="62"/>
        <v> </v>
      </c>
      <c r="H557" s="21" t="str">
        <f t="shared" si="60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61"/>
        <v> </v>
      </c>
      <c r="C558" s="1" t="str">
        <f aca="true" t="shared" si="64" ref="C558:C621">IF(CODE(C557)=32," ",IF(AND(C557+1&lt;=$E$13,G557&gt;0),+C557+1," "))</f>
        <v> </v>
      </c>
      <c r="D558" s="21" t="str">
        <f t="shared" si="58"/>
        <v> </v>
      </c>
      <c r="E558" s="21" t="str">
        <f t="shared" si="59"/>
        <v> </v>
      </c>
      <c r="F558" s="21" t="str">
        <f t="shared" si="63"/>
        <v> </v>
      </c>
      <c r="G558" s="22" t="str">
        <f t="shared" si="62"/>
        <v> </v>
      </c>
      <c r="H558" s="21" t="str">
        <f t="shared" si="60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61"/>
        <v> </v>
      </c>
      <c r="C559" s="1" t="str">
        <f t="shared" si="64"/>
        <v> </v>
      </c>
      <c r="D559" s="21" t="str">
        <f t="shared" si="58"/>
        <v> </v>
      </c>
      <c r="E559" s="21" t="str">
        <f t="shared" si="59"/>
        <v> </v>
      </c>
      <c r="F559" s="21" t="str">
        <f t="shared" si="63"/>
        <v> </v>
      </c>
      <c r="G559" s="22" t="str">
        <f t="shared" si="62"/>
        <v> </v>
      </c>
      <c r="H559" s="21" t="str">
        <f t="shared" si="60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61"/>
        <v> </v>
      </c>
      <c r="C560" s="1" t="str">
        <f t="shared" si="64"/>
        <v> </v>
      </c>
      <c r="D560" s="21" t="str">
        <f t="shared" si="58"/>
        <v> </v>
      </c>
      <c r="E560" s="21" t="str">
        <f t="shared" si="59"/>
        <v> </v>
      </c>
      <c r="F560" s="21" t="str">
        <f t="shared" si="63"/>
        <v> </v>
      </c>
      <c r="G560" s="22" t="str">
        <f t="shared" si="62"/>
        <v> </v>
      </c>
      <c r="H560" s="21" t="str">
        <f t="shared" si="60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61"/>
        <v> </v>
      </c>
      <c r="C561" s="1" t="str">
        <f t="shared" si="64"/>
        <v> </v>
      </c>
      <c r="D561" s="21" t="str">
        <f t="shared" si="58"/>
        <v> </v>
      </c>
      <c r="E561" s="21" t="str">
        <f t="shared" si="59"/>
        <v> </v>
      </c>
      <c r="F561" s="21" t="str">
        <f t="shared" si="63"/>
        <v> </v>
      </c>
      <c r="G561" s="22" t="str">
        <f t="shared" si="62"/>
        <v> </v>
      </c>
      <c r="H561" s="21" t="str">
        <f t="shared" si="60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61"/>
        <v> </v>
      </c>
      <c r="C562" s="1" t="str">
        <f t="shared" si="64"/>
        <v> </v>
      </c>
      <c r="D562" s="21" t="str">
        <f t="shared" si="58"/>
        <v> </v>
      </c>
      <c r="E562" s="21" t="str">
        <f t="shared" si="59"/>
        <v> </v>
      </c>
      <c r="F562" s="21" t="str">
        <f t="shared" si="63"/>
        <v> </v>
      </c>
      <c r="G562" s="22" t="str">
        <f t="shared" si="62"/>
        <v> </v>
      </c>
      <c r="H562" s="21" t="str">
        <f t="shared" si="60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61"/>
        <v> </v>
      </c>
      <c r="C563" s="1" t="str">
        <f t="shared" si="64"/>
        <v> </v>
      </c>
      <c r="D563" s="21" t="str">
        <f t="shared" si="58"/>
        <v> </v>
      </c>
      <c r="E563" s="21" t="str">
        <f t="shared" si="59"/>
        <v> </v>
      </c>
      <c r="F563" s="21" t="str">
        <f t="shared" si="63"/>
        <v> </v>
      </c>
      <c r="G563" s="22" t="str">
        <f t="shared" si="62"/>
        <v> </v>
      </c>
      <c r="H563" s="21" t="str">
        <f t="shared" si="60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61"/>
        <v> </v>
      </c>
      <c r="C564" s="1" t="str">
        <f t="shared" si="64"/>
        <v> </v>
      </c>
      <c r="D564" s="21" t="str">
        <f t="shared" si="58"/>
        <v> </v>
      </c>
      <c r="E564" s="21" t="str">
        <f t="shared" si="59"/>
        <v> </v>
      </c>
      <c r="F564" s="21" t="str">
        <f t="shared" si="63"/>
        <v> </v>
      </c>
      <c r="G564" s="22" t="str">
        <f t="shared" si="62"/>
        <v> </v>
      </c>
      <c r="H564" s="21" t="str">
        <f t="shared" si="60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61"/>
        <v> </v>
      </c>
      <c r="C565" s="1" t="str">
        <f t="shared" si="64"/>
        <v> </v>
      </c>
      <c r="D565" s="21" t="str">
        <f t="shared" si="58"/>
        <v> </v>
      </c>
      <c r="E565" s="21" t="str">
        <f t="shared" si="59"/>
        <v> </v>
      </c>
      <c r="F565" s="21" t="str">
        <f t="shared" si="63"/>
        <v> </v>
      </c>
      <c r="G565" s="22" t="str">
        <f t="shared" si="62"/>
        <v> </v>
      </c>
      <c r="H565" s="21" t="str">
        <f t="shared" si="60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61"/>
        <v> </v>
      </c>
      <c r="C566" s="1" t="str">
        <f t="shared" si="64"/>
        <v> </v>
      </c>
      <c r="D566" s="21" t="str">
        <f t="shared" si="58"/>
        <v> </v>
      </c>
      <c r="E566" s="21" t="str">
        <f t="shared" si="59"/>
        <v> </v>
      </c>
      <c r="F566" s="21" t="str">
        <f t="shared" si="63"/>
        <v> </v>
      </c>
      <c r="G566" s="22" t="str">
        <f t="shared" si="62"/>
        <v> </v>
      </c>
      <c r="H566" s="21" t="str">
        <f t="shared" si="60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61"/>
        <v> </v>
      </c>
      <c r="C567" s="1" t="str">
        <f t="shared" si="64"/>
        <v> </v>
      </c>
      <c r="D567" s="21" t="str">
        <f t="shared" si="58"/>
        <v> </v>
      </c>
      <c r="E567" s="21" t="str">
        <f t="shared" si="59"/>
        <v> </v>
      </c>
      <c r="F567" s="21" t="str">
        <f t="shared" si="63"/>
        <v> </v>
      </c>
      <c r="G567" s="22" t="str">
        <f t="shared" si="62"/>
        <v> </v>
      </c>
      <c r="H567" s="21" t="str">
        <f t="shared" si="60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61"/>
        <v> </v>
      </c>
      <c r="C568" s="1" t="str">
        <f t="shared" si="64"/>
        <v> </v>
      </c>
      <c r="D568" s="21" t="str">
        <f t="shared" si="58"/>
        <v> </v>
      </c>
      <c r="E568" s="21" t="str">
        <f t="shared" si="59"/>
        <v> </v>
      </c>
      <c r="F568" s="21" t="str">
        <f t="shared" si="63"/>
        <v> </v>
      </c>
      <c r="G568" s="22" t="str">
        <f t="shared" si="62"/>
        <v> </v>
      </c>
      <c r="H568" s="21" t="str">
        <f t="shared" si="60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61"/>
        <v> </v>
      </c>
      <c r="C569" s="1" t="str">
        <f t="shared" si="64"/>
        <v> </v>
      </c>
      <c r="D569" s="21" t="str">
        <f t="shared" si="58"/>
        <v> </v>
      </c>
      <c r="E569" s="21" t="str">
        <f t="shared" si="59"/>
        <v> </v>
      </c>
      <c r="F569" s="21" t="str">
        <f t="shared" si="63"/>
        <v> </v>
      </c>
      <c r="G569" s="22" t="str">
        <f t="shared" si="62"/>
        <v> </v>
      </c>
      <c r="H569" s="21" t="str">
        <f t="shared" si="60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61"/>
        <v> </v>
      </c>
      <c r="C570" s="1" t="str">
        <f t="shared" si="64"/>
        <v> </v>
      </c>
      <c r="D570" s="21" t="str">
        <f t="shared" si="58"/>
        <v> </v>
      </c>
      <c r="E570" s="21" t="str">
        <f t="shared" si="59"/>
        <v> </v>
      </c>
      <c r="F570" s="21" t="str">
        <f t="shared" si="63"/>
        <v> </v>
      </c>
      <c r="G570" s="22" t="str">
        <f t="shared" si="62"/>
        <v> </v>
      </c>
      <c r="H570" s="21" t="str">
        <f t="shared" si="60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61"/>
        <v> </v>
      </c>
      <c r="C571" s="1" t="str">
        <f t="shared" si="64"/>
        <v> </v>
      </c>
      <c r="D571" s="21" t="str">
        <f t="shared" si="58"/>
        <v> </v>
      </c>
      <c r="E571" s="21" t="str">
        <f t="shared" si="59"/>
        <v> </v>
      </c>
      <c r="F571" s="21" t="str">
        <f t="shared" si="63"/>
        <v> </v>
      </c>
      <c r="G571" s="22" t="str">
        <f t="shared" si="62"/>
        <v> </v>
      </c>
      <c r="H571" s="21" t="str">
        <f t="shared" si="60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61"/>
        <v> </v>
      </c>
      <c r="C572" s="1" t="str">
        <f t="shared" si="64"/>
        <v> </v>
      </c>
      <c r="D572" s="21" t="str">
        <f t="shared" si="58"/>
        <v> </v>
      </c>
      <c r="E572" s="21" t="str">
        <f t="shared" si="59"/>
        <v> </v>
      </c>
      <c r="F572" s="21" t="str">
        <f t="shared" si="63"/>
        <v> </v>
      </c>
      <c r="G572" s="22" t="str">
        <f t="shared" si="62"/>
        <v> </v>
      </c>
      <c r="H572" s="21" t="str">
        <f t="shared" si="60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61"/>
        <v> </v>
      </c>
      <c r="C573" s="1" t="str">
        <f t="shared" si="64"/>
        <v> </v>
      </c>
      <c r="D573" s="21" t="str">
        <f t="shared" si="58"/>
        <v> </v>
      </c>
      <c r="E573" s="21" t="str">
        <f t="shared" si="59"/>
        <v> </v>
      </c>
      <c r="F573" s="21" t="str">
        <f t="shared" si="63"/>
        <v> </v>
      </c>
      <c r="G573" s="22" t="str">
        <f t="shared" si="62"/>
        <v> </v>
      </c>
      <c r="H573" s="21" t="str">
        <f t="shared" si="60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61"/>
        <v> </v>
      </c>
      <c r="C574" s="1" t="str">
        <f t="shared" si="64"/>
        <v> </v>
      </c>
      <c r="D574" s="21" t="str">
        <f t="shared" si="58"/>
        <v> </v>
      </c>
      <c r="E574" s="21" t="str">
        <f t="shared" si="59"/>
        <v> </v>
      </c>
      <c r="F574" s="21" t="str">
        <f t="shared" si="63"/>
        <v> </v>
      </c>
      <c r="G574" s="22" t="str">
        <f t="shared" si="62"/>
        <v> </v>
      </c>
      <c r="H574" s="21" t="str">
        <f t="shared" si="60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61"/>
        <v> </v>
      </c>
      <c r="C575" s="1" t="str">
        <f t="shared" si="64"/>
        <v> </v>
      </c>
      <c r="D575" s="21" t="str">
        <f t="shared" si="58"/>
        <v> </v>
      </c>
      <c r="E575" s="21" t="str">
        <f t="shared" si="59"/>
        <v> </v>
      </c>
      <c r="F575" s="21" t="str">
        <f t="shared" si="63"/>
        <v> </v>
      </c>
      <c r="G575" s="22" t="str">
        <f t="shared" si="62"/>
        <v> </v>
      </c>
      <c r="H575" s="21" t="str">
        <f t="shared" si="60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61"/>
        <v> </v>
      </c>
      <c r="C576" s="1" t="str">
        <f t="shared" si="64"/>
        <v> </v>
      </c>
      <c r="D576" s="21" t="str">
        <f t="shared" si="58"/>
        <v> </v>
      </c>
      <c r="E576" s="21" t="str">
        <f t="shared" si="59"/>
        <v> </v>
      </c>
      <c r="F576" s="21" t="str">
        <f t="shared" si="63"/>
        <v> </v>
      </c>
      <c r="G576" s="22" t="str">
        <f t="shared" si="62"/>
        <v> </v>
      </c>
      <c r="H576" s="21" t="str">
        <f t="shared" si="60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61"/>
        <v> </v>
      </c>
      <c r="C577" s="1" t="str">
        <f t="shared" si="64"/>
        <v> </v>
      </c>
      <c r="D577" s="21" t="str">
        <f t="shared" si="58"/>
        <v> </v>
      </c>
      <c r="E577" s="21" t="str">
        <f t="shared" si="59"/>
        <v> </v>
      </c>
      <c r="F577" s="21" t="str">
        <f t="shared" si="63"/>
        <v> </v>
      </c>
      <c r="G577" s="22" t="str">
        <f t="shared" si="62"/>
        <v> </v>
      </c>
      <c r="H577" s="21" t="str">
        <f t="shared" si="60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61"/>
        <v> </v>
      </c>
      <c r="C578" s="1" t="str">
        <f t="shared" si="64"/>
        <v> </v>
      </c>
      <c r="D578" s="21" t="str">
        <f t="shared" si="58"/>
        <v> </v>
      </c>
      <c r="E578" s="21" t="str">
        <f t="shared" si="59"/>
        <v> </v>
      </c>
      <c r="F578" s="21" t="str">
        <f t="shared" si="63"/>
        <v> </v>
      </c>
      <c r="G578" s="22" t="str">
        <f t="shared" si="62"/>
        <v> </v>
      </c>
      <c r="H578" s="21" t="str">
        <f t="shared" si="60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61"/>
        <v> </v>
      </c>
      <c r="C579" s="1" t="str">
        <f t="shared" si="64"/>
        <v> </v>
      </c>
      <c r="D579" s="21" t="str">
        <f t="shared" si="58"/>
        <v> </v>
      </c>
      <c r="E579" s="21" t="str">
        <f t="shared" si="59"/>
        <v> </v>
      </c>
      <c r="F579" s="21" t="str">
        <f t="shared" si="63"/>
        <v> </v>
      </c>
      <c r="G579" s="22" t="str">
        <f t="shared" si="62"/>
        <v> </v>
      </c>
      <c r="H579" s="21" t="str">
        <f t="shared" si="60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61"/>
        <v> </v>
      </c>
      <c r="C580" s="1" t="str">
        <f t="shared" si="64"/>
        <v> </v>
      </c>
      <c r="D580" s="21" t="str">
        <f t="shared" si="58"/>
        <v> </v>
      </c>
      <c r="E580" s="21" t="str">
        <f t="shared" si="59"/>
        <v> </v>
      </c>
      <c r="F580" s="21" t="str">
        <f t="shared" si="63"/>
        <v> </v>
      </c>
      <c r="G580" s="22" t="str">
        <f t="shared" si="62"/>
        <v> </v>
      </c>
      <c r="H580" s="21" t="str">
        <f t="shared" si="60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61"/>
        <v> </v>
      </c>
      <c r="C581" s="1" t="str">
        <f t="shared" si="64"/>
        <v> </v>
      </c>
      <c r="D581" s="21" t="str">
        <f t="shared" si="58"/>
        <v> </v>
      </c>
      <c r="E581" s="21" t="str">
        <f t="shared" si="59"/>
        <v> </v>
      </c>
      <c r="F581" s="21" t="str">
        <f t="shared" si="63"/>
        <v> </v>
      </c>
      <c r="G581" s="22" t="str">
        <f t="shared" si="62"/>
        <v> </v>
      </c>
      <c r="H581" s="21" t="str">
        <f t="shared" si="60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61"/>
        <v> </v>
      </c>
      <c r="C582" s="1" t="str">
        <f t="shared" si="64"/>
        <v> </v>
      </c>
      <c r="D582" s="21" t="str">
        <f t="shared" si="58"/>
        <v> </v>
      </c>
      <c r="E582" s="21" t="str">
        <f t="shared" si="59"/>
        <v> </v>
      </c>
      <c r="F582" s="21" t="str">
        <f t="shared" si="63"/>
        <v> </v>
      </c>
      <c r="G582" s="22" t="str">
        <f t="shared" si="62"/>
        <v> </v>
      </c>
      <c r="H582" s="21" t="str">
        <f t="shared" si="60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61"/>
        <v> </v>
      </c>
      <c r="C583" s="1" t="str">
        <f t="shared" si="64"/>
        <v> </v>
      </c>
      <c r="D583" s="21" t="str">
        <f t="shared" si="58"/>
        <v> </v>
      </c>
      <c r="E583" s="21" t="str">
        <f t="shared" si="59"/>
        <v> </v>
      </c>
      <c r="F583" s="21" t="str">
        <f t="shared" si="63"/>
        <v> </v>
      </c>
      <c r="G583" s="22" t="str">
        <f t="shared" si="62"/>
        <v> </v>
      </c>
      <c r="H583" s="21" t="str">
        <f t="shared" si="60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61"/>
        <v> </v>
      </c>
      <c r="C584" s="1" t="str">
        <f t="shared" si="64"/>
        <v> </v>
      </c>
      <c r="D584" s="21" t="str">
        <f t="shared" si="58"/>
        <v> </v>
      </c>
      <c r="E584" s="21" t="str">
        <f t="shared" si="59"/>
        <v> </v>
      </c>
      <c r="F584" s="21" t="str">
        <f t="shared" si="63"/>
        <v> </v>
      </c>
      <c r="G584" s="22" t="str">
        <f t="shared" si="62"/>
        <v> </v>
      </c>
      <c r="H584" s="21" t="str">
        <f t="shared" si="60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61"/>
        <v> </v>
      </c>
      <c r="C585" s="1" t="str">
        <f t="shared" si="64"/>
        <v> </v>
      </c>
      <c r="D585" s="21" t="str">
        <f t="shared" si="58"/>
        <v> </v>
      </c>
      <c r="E585" s="21" t="str">
        <f t="shared" si="59"/>
        <v> </v>
      </c>
      <c r="F585" s="21" t="str">
        <f t="shared" si="63"/>
        <v> </v>
      </c>
      <c r="G585" s="22" t="str">
        <f t="shared" si="62"/>
        <v> </v>
      </c>
      <c r="H585" s="21" t="str">
        <f t="shared" si="60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61"/>
        <v> </v>
      </c>
      <c r="C586" s="1" t="str">
        <f t="shared" si="64"/>
        <v> </v>
      </c>
      <c r="D586" s="21" t="str">
        <f t="shared" si="58"/>
        <v> </v>
      </c>
      <c r="E586" s="21" t="str">
        <f t="shared" si="59"/>
        <v> </v>
      </c>
      <c r="F586" s="21" t="str">
        <f t="shared" si="63"/>
        <v> </v>
      </c>
      <c r="G586" s="22" t="str">
        <f t="shared" si="62"/>
        <v> </v>
      </c>
      <c r="H586" s="21" t="str">
        <f t="shared" si="60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61"/>
        <v> </v>
      </c>
      <c r="C587" s="1" t="str">
        <f t="shared" si="64"/>
        <v> </v>
      </c>
      <c r="D587" s="21" t="str">
        <f t="shared" si="58"/>
        <v> </v>
      </c>
      <c r="E587" s="21" t="str">
        <f t="shared" si="59"/>
        <v> </v>
      </c>
      <c r="F587" s="21" t="str">
        <f t="shared" si="63"/>
        <v> </v>
      </c>
      <c r="G587" s="22" t="str">
        <f t="shared" si="62"/>
        <v> </v>
      </c>
      <c r="H587" s="21" t="str">
        <f t="shared" si="60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61"/>
        <v> </v>
      </c>
      <c r="C588" s="1" t="str">
        <f t="shared" si="64"/>
        <v> </v>
      </c>
      <c r="D588" s="21" t="str">
        <f t="shared" si="58"/>
        <v> </v>
      </c>
      <c r="E588" s="21" t="str">
        <f t="shared" si="59"/>
        <v> </v>
      </c>
      <c r="F588" s="21" t="str">
        <f t="shared" si="63"/>
        <v> </v>
      </c>
      <c r="G588" s="22" t="str">
        <f t="shared" si="62"/>
        <v> </v>
      </c>
      <c r="H588" s="21" t="str">
        <f t="shared" si="60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61"/>
        <v> </v>
      </c>
      <c r="C589" s="1" t="str">
        <f t="shared" si="64"/>
        <v> </v>
      </c>
      <c r="D589" s="21" t="str">
        <f t="shared" si="58"/>
        <v> </v>
      </c>
      <c r="E589" s="21" t="str">
        <f t="shared" si="59"/>
        <v> </v>
      </c>
      <c r="F589" s="21" t="str">
        <f t="shared" si="63"/>
        <v> </v>
      </c>
      <c r="G589" s="22" t="str">
        <f t="shared" si="62"/>
        <v> </v>
      </c>
      <c r="H589" s="21" t="str">
        <f t="shared" si="60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61"/>
        <v> </v>
      </c>
      <c r="C590" s="1" t="str">
        <f t="shared" si="64"/>
        <v> </v>
      </c>
      <c r="D590" s="21" t="str">
        <f t="shared" si="58"/>
        <v> </v>
      </c>
      <c r="E590" s="21" t="str">
        <f t="shared" si="59"/>
        <v> </v>
      </c>
      <c r="F590" s="21" t="str">
        <f t="shared" si="63"/>
        <v> </v>
      </c>
      <c r="G590" s="22" t="str">
        <f t="shared" si="62"/>
        <v> </v>
      </c>
      <c r="H590" s="21" t="str">
        <f t="shared" si="60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61"/>
        <v> </v>
      </c>
      <c r="C591" s="1" t="str">
        <f t="shared" si="64"/>
        <v> </v>
      </c>
      <c r="D591" s="21" t="str">
        <f t="shared" si="58"/>
        <v> </v>
      </c>
      <c r="E591" s="21" t="str">
        <f t="shared" si="59"/>
        <v> </v>
      </c>
      <c r="F591" s="21" t="str">
        <f t="shared" si="63"/>
        <v> </v>
      </c>
      <c r="G591" s="22" t="str">
        <f t="shared" si="62"/>
        <v> </v>
      </c>
      <c r="H591" s="21" t="str">
        <f t="shared" si="60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61"/>
        <v> </v>
      </c>
      <c r="C592" s="1" t="str">
        <f t="shared" si="64"/>
        <v> </v>
      </c>
      <c r="D592" s="21" t="str">
        <f t="shared" si="58"/>
        <v> </v>
      </c>
      <c r="E592" s="21" t="str">
        <f t="shared" si="59"/>
        <v> </v>
      </c>
      <c r="F592" s="21" t="str">
        <f t="shared" si="63"/>
        <v> </v>
      </c>
      <c r="G592" s="22" t="str">
        <f t="shared" si="62"/>
        <v> </v>
      </c>
      <c r="H592" s="21" t="str">
        <f t="shared" si="60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61"/>
        <v> </v>
      </c>
      <c r="C593" s="1" t="str">
        <f t="shared" si="64"/>
        <v> </v>
      </c>
      <c r="D593" s="21" t="str">
        <f t="shared" si="58"/>
        <v> </v>
      </c>
      <c r="E593" s="21" t="str">
        <f t="shared" si="59"/>
        <v> </v>
      </c>
      <c r="F593" s="21" t="str">
        <f t="shared" si="63"/>
        <v> </v>
      </c>
      <c r="G593" s="22" t="str">
        <f t="shared" si="62"/>
        <v> </v>
      </c>
      <c r="H593" s="21" t="str">
        <f t="shared" si="60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61"/>
        <v> </v>
      </c>
      <c r="C594" s="1" t="str">
        <f t="shared" si="64"/>
        <v> </v>
      </c>
      <c r="D594" s="21" t="str">
        <f t="shared" si="58"/>
        <v> </v>
      </c>
      <c r="E594" s="21" t="str">
        <f t="shared" si="59"/>
        <v> </v>
      </c>
      <c r="F594" s="21" t="str">
        <f t="shared" si="63"/>
        <v> </v>
      </c>
      <c r="G594" s="22" t="str">
        <f t="shared" si="62"/>
        <v> </v>
      </c>
      <c r="H594" s="21" t="str">
        <f t="shared" si="60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61"/>
        <v> </v>
      </c>
      <c r="C595" s="1" t="str">
        <f t="shared" si="64"/>
        <v> </v>
      </c>
      <c r="D595" s="21" t="str">
        <f t="shared" si="58"/>
        <v> </v>
      </c>
      <c r="E595" s="21" t="str">
        <f t="shared" si="59"/>
        <v> </v>
      </c>
      <c r="F595" s="21" t="str">
        <f t="shared" si="63"/>
        <v> </v>
      </c>
      <c r="G595" s="22" t="str">
        <f t="shared" si="62"/>
        <v> </v>
      </c>
      <c r="H595" s="21" t="str">
        <f t="shared" si="60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61"/>
        <v> </v>
      </c>
      <c r="C596" s="1" t="str">
        <f t="shared" si="64"/>
        <v> </v>
      </c>
      <c r="D596" s="21" t="str">
        <f t="shared" si="58"/>
        <v> </v>
      </c>
      <c r="E596" s="21" t="str">
        <f t="shared" si="59"/>
        <v> </v>
      </c>
      <c r="F596" s="21" t="str">
        <f t="shared" si="63"/>
        <v> </v>
      </c>
      <c r="G596" s="22" t="str">
        <f t="shared" si="62"/>
        <v> </v>
      </c>
      <c r="H596" s="21" t="str">
        <f t="shared" si="60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61"/>
        <v> </v>
      </c>
      <c r="C597" s="1" t="str">
        <f t="shared" si="64"/>
        <v> </v>
      </c>
      <c r="D597" s="21" t="str">
        <f t="shared" si="58"/>
        <v> </v>
      </c>
      <c r="E597" s="21" t="str">
        <f t="shared" si="59"/>
        <v> </v>
      </c>
      <c r="F597" s="21" t="str">
        <f t="shared" si="63"/>
        <v> </v>
      </c>
      <c r="G597" s="22" t="str">
        <f t="shared" si="62"/>
        <v> </v>
      </c>
      <c r="H597" s="21" t="str">
        <f t="shared" si="60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61"/>
        <v> </v>
      </c>
      <c r="C598" s="1" t="str">
        <f t="shared" si="64"/>
        <v> </v>
      </c>
      <c r="D598" s="21" t="str">
        <f t="shared" si="58"/>
        <v> </v>
      </c>
      <c r="E598" s="21" t="str">
        <f t="shared" si="59"/>
        <v> </v>
      </c>
      <c r="F598" s="21" t="str">
        <f t="shared" si="63"/>
        <v> </v>
      </c>
      <c r="G598" s="22" t="str">
        <f t="shared" si="62"/>
        <v> </v>
      </c>
      <c r="H598" s="21" t="str">
        <f t="shared" si="60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61"/>
        <v> </v>
      </c>
      <c r="C599" s="1" t="str">
        <f t="shared" si="64"/>
        <v> </v>
      </c>
      <c r="D599" s="21" t="str">
        <f t="shared" si="58"/>
        <v> </v>
      </c>
      <c r="E599" s="21" t="str">
        <f t="shared" si="59"/>
        <v> </v>
      </c>
      <c r="F599" s="21" t="str">
        <f t="shared" si="63"/>
        <v> </v>
      </c>
      <c r="G599" s="22" t="str">
        <f t="shared" si="62"/>
        <v> </v>
      </c>
      <c r="H599" s="21" t="str">
        <f t="shared" si="60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61"/>
        <v> </v>
      </c>
      <c r="C600" s="1" t="str">
        <f t="shared" si="64"/>
        <v> </v>
      </c>
      <c r="D600" s="21" t="str">
        <f t="shared" si="58"/>
        <v> </v>
      </c>
      <c r="E600" s="21" t="str">
        <f t="shared" si="59"/>
        <v> </v>
      </c>
      <c r="F600" s="21" t="str">
        <f t="shared" si="63"/>
        <v> </v>
      </c>
      <c r="G600" s="22" t="str">
        <f t="shared" si="62"/>
        <v> </v>
      </c>
      <c r="H600" s="21" t="str">
        <f t="shared" si="60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61"/>
        <v> </v>
      </c>
      <c r="C601" s="1" t="str">
        <f t="shared" si="64"/>
        <v> </v>
      </c>
      <c r="D601" s="21" t="str">
        <f t="shared" si="58"/>
        <v> </v>
      </c>
      <c r="E601" s="21" t="str">
        <f t="shared" si="59"/>
        <v> </v>
      </c>
      <c r="F601" s="21" t="str">
        <f t="shared" si="63"/>
        <v> </v>
      </c>
      <c r="G601" s="22" t="str">
        <f t="shared" si="62"/>
        <v> </v>
      </c>
      <c r="H601" s="21" t="str">
        <f t="shared" si="60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61"/>
        <v> </v>
      </c>
      <c r="C602" s="1" t="str">
        <f t="shared" si="64"/>
        <v> </v>
      </c>
      <c r="D602" s="21" t="str">
        <f t="shared" si="58"/>
        <v> </v>
      </c>
      <c r="E602" s="21" t="str">
        <f t="shared" si="59"/>
        <v> </v>
      </c>
      <c r="F602" s="21" t="str">
        <f t="shared" si="63"/>
        <v> </v>
      </c>
      <c r="G602" s="22" t="str">
        <f t="shared" si="62"/>
        <v> </v>
      </c>
      <c r="H602" s="21" t="str">
        <f t="shared" si="60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61"/>
        <v> </v>
      </c>
      <c r="C603" s="1" t="str">
        <f t="shared" si="64"/>
        <v> </v>
      </c>
      <c r="D603" s="21" t="str">
        <f t="shared" si="58"/>
        <v> </v>
      </c>
      <c r="E603" s="21" t="str">
        <f t="shared" si="59"/>
        <v> </v>
      </c>
      <c r="F603" s="21" t="str">
        <f t="shared" si="63"/>
        <v> </v>
      </c>
      <c r="G603" s="22" t="str">
        <f t="shared" si="62"/>
        <v> </v>
      </c>
      <c r="H603" s="21" t="str">
        <f t="shared" si="60"/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61"/>
        <v> </v>
      </c>
      <c r="C604" s="1" t="str">
        <f t="shared" si="64"/>
        <v> </v>
      </c>
      <c r="D604" s="21" t="str">
        <f aca="true" t="shared" si="65" ref="D604:D667">IF(C604&lt;&gt;" ",IF(G603&lt;D603,G603+E604,PMT($E$11,($E$13),-$E$6))," ")</f>
        <v> </v>
      </c>
      <c r="E604" s="21" t="str">
        <f aca="true" t="shared" si="66" ref="E604:E667">IF(C604&lt;&gt;" ",G603*$E$11," ")</f>
        <v> </v>
      </c>
      <c r="F604" s="21" t="str">
        <f t="shared" si="63"/>
        <v> </v>
      </c>
      <c r="G604" s="22" t="str">
        <f t="shared" si="62"/>
        <v> </v>
      </c>
      <c r="H604" s="21" t="str">
        <f aca="true" t="shared" si="67" ref="H604:H667">IF(C604&lt;&gt;" ",IF(AND($E$19=B604,$E$20=C604-(B604-1)*12),$E$18,0)," ")</f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8" ref="B605:B627">IF(C605&lt;&gt;" ",INT(C604/12)+1," ")</f>
        <v> </v>
      </c>
      <c r="C605" s="1" t="str">
        <f t="shared" si="64"/>
        <v> </v>
      </c>
      <c r="D605" s="21" t="str">
        <f t="shared" si="65"/>
        <v> </v>
      </c>
      <c r="E605" s="21" t="str">
        <f t="shared" si="66"/>
        <v> </v>
      </c>
      <c r="F605" s="21" t="str">
        <f t="shared" si="63"/>
        <v> </v>
      </c>
      <c r="G605" s="22" t="str">
        <f aca="true" t="shared" si="69" ref="G605:G668">IF(C605&lt;&gt;" ",G604-F605," ")</f>
        <v> </v>
      </c>
      <c r="H605" s="21" t="str">
        <f t="shared" si="67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8"/>
        <v> </v>
      </c>
      <c r="C606" s="1" t="str">
        <f t="shared" si="64"/>
        <v> </v>
      </c>
      <c r="D606" s="21" t="str">
        <f t="shared" si="65"/>
        <v> </v>
      </c>
      <c r="E606" s="21" t="str">
        <f t="shared" si="66"/>
        <v> </v>
      </c>
      <c r="F606" s="21" t="str">
        <f t="shared" si="63"/>
        <v> </v>
      </c>
      <c r="G606" s="22" t="str">
        <f t="shared" si="69"/>
        <v> </v>
      </c>
      <c r="H606" s="21" t="str">
        <f t="shared" si="67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8"/>
        <v> </v>
      </c>
      <c r="C607" s="1" t="str">
        <f t="shared" si="64"/>
        <v> </v>
      </c>
      <c r="D607" s="21" t="str">
        <f t="shared" si="65"/>
        <v> </v>
      </c>
      <c r="E607" s="21" t="str">
        <f t="shared" si="66"/>
        <v> </v>
      </c>
      <c r="F607" s="21" t="str">
        <f t="shared" si="63"/>
        <v> </v>
      </c>
      <c r="G607" s="22" t="str">
        <f t="shared" si="69"/>
        <v> </v>
      </c>
      <c r="H607" s="21" t="str">
        <f t="shared" si="67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8"/>
        <v> </v>
      </c>
      <c r="C608" s="1" t="str">
        <f t="shared" si="64"/>
        <v> </v>
      </c>
      <c r="D608" s="21" t="str">
        <f t="shared" si="65"/>
        <v> </v>
      </c>
      <c r="E608" s="21" t="str">
        <f t="shared" si="66"/>
        <v> </v>
      </c>
      <c r="F608" s="21" t="str">
        <f t="shared" si="63"/>
        <v> </v>
      </c>
      <c r="G608" s="22" t="str">
        <f t="shared" si="69"/>
        <v> </v>
      </c>
      <c r="H608" s="21" t="str">
        <f t="shared" si="67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8"/>
        <v> </v>
      </c>
      <c r="C609" s="1" t="str">
        <f t="shared" si="64"/>
        <v> </v>
      </c>
      <c r="D609" s="21" t="str">
        <f t="shared" si="65"/>
        <v> </v>
      </c>
      <c r="E609" s="21" t="str">
        <f t="shared" si="66"/>
        <v> </v>
      </c>
      <c r="F609" s="21" t="str">
        <f t="shared" si="63"/>
        <v> </v>
      </c>
      <c r="G609" s="22" t="str">
        <f t="shared" si="69"/>
        <v> </v>
      </c>
      <c r="H609" s="21" t="str">
        <f t="shared" si="67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8"/>
        <v> </v>
      </c>
      <c r="C610" s="1" t="str">
        <f t="shared" si="64"/>
        <v> </v>
      </c>
      <c r="D610" s="21" t="str">
        <f t="shared" si="65"/>
        <v> </v>
      </c>
      <c r="E610" s="21" t="str">
        <f t="shared" si="66"/>
        <v> </v>
      </c>
      <c r="F610" s="21" t="str">
        <f t="shared" si="63"/>
        <v> </v>
      </c>
      <c r="G610" s="22" t="str">
        <f t="shared" si="69"/>
        <v> </v>
      </c>
      <c r="H610" s="21" t="str">
        <f t="shared" si="67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8"/>
        <v> </v>
      </c>
      <c r="C611" s="1" t="str">
        <f t="shared" si="64"/>
        <v> </v>
      </c>
      <c r="D611" s="21" t="str">
        <f t="shared" si="65"/>
        <v> </v>
      </c>
      <c r="E611" s="21" t="str">
        <f t="shared" si="66"/>
        <v> </v>
      </c>
      <c r="F611" s="21" t="str">
        <f t="shared" si="63"/>
        <v> </v>
      </c>
      <c r="G611" s="22" t="str">
        <f t="shared" si="69"/>
        <v> </v>
      </c>
      <c r="H611" s="21" t="str">
        <f t="shared" si="67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8"/>
        <v> </v>
      </c>
      <c r="C612" s="1" t="str">
        <f t="shared" si="64"/>
        <v> </v>
      </c>
      <c r="D612" s="21" t="str">
        <f t="shared" si="65"/>
        <v> </v>
      </c>
      <c r="E612" s="21" t="str">
        <f t="shared" si="66"/>
        <v> </v>
      </c>
      <c r="F612" s="21" t="str">
        <f t="shared" si="63"/>
        <v> </v>
      </c>
      <c r="G612" s="22" t="str">
        <f t="shared" si="69"/>
        <v> </v>
      </c>
      <c r="H612" s="21" t="str">
        <f t="shared" si="67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8"/>
        <v> </v>
      </c>
      <c r="C613" s="1" t="str">
        <f t="shared" si="64"/>
        <v> </v>
      </c>
      <c r="D613" s="21" t="str">
        <f t="shared" si="65"/>
        <v> </v>
      </c>
      <c r="E613" s="21" t="str">
        <f t="shared" si="66"/>
        <v> </v>
      </c>
      <c r="F613" s="21" t="str">
        <f t="shared" si="63"/>
        <v> </v>
      </c>
      <c r="G613" s="22" t="str">
        <f t="shared" si="69"/>
        <v> </v>
      </c>
      <c r="H613" s="21" t="str">
        <f t="shared" si="67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8"/>
        <v> </v>
      </c>
      <c r="C614" s="1" t="str">
        <f t="shared" si="64"/>
        <v> </v>
      </c>
      <c r="D614" s="21" t="str">
        <f t="shared" si="65"/>
        <v> </v>
      </c>
      <c r="E614" s="21" t="str">
        <f t="shared" si="66"/>
        <v> </v>
      </c>
      <c r="F614" s="21" t="str">
        <f t="shared" si="63"/>
        <v> </v>
      </c>
      <c r="G614" s="22" t="str">
        <f t="shared" si="69"/>
        <v> </v>
      </c>
      <c r="H614" s="21" t="str">
        <f t="shared" si="67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8"/>
        <v> </v>
      </c>
      <c r="C615" s="1" t="str">
        <f t="shared" si="64"/>
        <v> </v>
      </c>
      <c r="D615" s="21" t="str">
        <f t="shared" si="65"/>
        <v> </v>
      </c>
      <c r="E615" s="21" t="str">
        <f t="shared" si="66"/>
        <v> </v>
      </c>
      <c r="F615" s="21" t="str">
        <f t="shared" si="63"/>
        <v> </v>
      </c>
      <c r="G615" s="22" t="str">
        <f t="shared" si="69"/>
        <v> </v>
      </c>
      <c r="H615" s="21" t="str">
        <f t="shared" si="67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8"/>
        <v> </v>
      </c>
      <c r="C616" s="1" t="str">
        <f t="shared" si="64"/>
        <v> </v>
      </c>
      <c r="D616" s="21" t="str">
        <f t="shared" si="65"/>
        <v> </v>
      </c>
      <c r="E616" s="21" t="str">
        <f t="shared" si="66"/>
        <v> </v>
      </c>
      <c r="F616" s="21" t="str">
        <f t="shared" si="63"/>
        <v> </v>
      </c>
      <c r="G616" s="22" t="str">
        <f t="shared" si="69"/>
        <v> </v>
      </c>
      <c r="H616" s="21" t="str">
        <f t="shared" si="67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8"/>
        <v> </v>
      </c>
      <c r="C617" s="1" t="str">
        <f t="shared" si="64"/>
        <v> </v>
      </c>
      <c r="D617" s="21" t="str">
        <f t="shared" si="65"/>
        <v> </v>
      </c>
      <c r="E617" s="21" t="str">
        <f t="shared" si="66"/>
        <v> </v>
      </c>
      <c r="F617" s="21" t="str">
        <f t="shared" si="63"/>
        <v> </v>
      </c>
      <c r="G617" s="22" t="str">
        <f t="shared" si="69"/>
        <v> </v>
      </c>
      <c r="H617" s="21" t="str">
        <f t="shared" si="67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8"/>
        <v> </v>
      </c>
      <c r="C618" s="1" t="str">
        <f t="shared" si="64"/>
        <v> </v>
      </c>
      <c r="D618" s="21" t="str">
        <f t="shared" si="65"/>
        <v> </v>
      </c>
      <c r="E618" s="21" t="str">
        <f t="shared" si="66"/>
        <v> </v>
      </c>
      <c r="F618" s="21" t="str">
        <f t="shared" si="63"/>
        <v> </v>
      </c>
      <c r="G618" s="22" t="str">
        <f t="shared" si="69"/>
        <v> </v>
      </c>
      <c r="H618" s="21" t="str">
        <f t="shared" si="67"/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8"/>
        <v> </v>
      </c>
      <c r="C619" s="1" t="str">
        <f t="shared" si="64"/>
        <v> </v>
      </c>
      <c r="D619" s="21" t="str">
        <f t="shared" si="65"/>
        <v> </v>
      </c>
      <c r="E619" s="21" t="str">
        <f t="shared" si="66"/>
        <v> </v>
      </c>
      <c r="F619" s="21" t="str">
        <f aca="true" t="shared" si="70" ref="F619:F682">IF(C619&lt;&gt;" ",D619-E619+H619," ")</f>
        <v> </v>
      </c>
      <c r="G619" s="22" t="str">
        <f t="shared" si="69"/>
        <v> </v>
      </c>
      <c r="H619" s="21" t="str">
        <f t="shared" si="67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8"/>
        <v> </v>
      </c>
      <c r="C620" s="1" t="str">
        <f t="shared" si="64"/>
        <v> </v>
      </c>
      <c r="D620" s="21" t="str">
        <f t="shared" si="65"/>
        <v> </v>
      </c>
      <c r="E620" s="21" t="str">
        <f t="shared" si="66"/>
        <v> </v>
      </c>
      <c r="F620" s="21" t="str">
        <f t="shared" si="70"/>
        <v> </v>
      </c>
      <c r="G620" s="22" t="str">
        <f t="shared" si="69"/>
        <v> </v>
      </c>
      <c r="H620" s="21" t="str">
        <f t="shared" si="67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8"/>
        <v> </v>
      </c>
      <c r="C621" s="1" t="str">
        <f t="shared" si="64"/>
        <v> </v>
      </c>
      <c r="D621" s="21" t="str">
        <f t="shared" si="65"/>
        <v> </v>
      </c>
      <c r="E621" s="21" t="str">
        <f t="shared" si="66"/>
        <v> </v>
      </c>
      <c r="F621" s="21" t="str">
        <f t="shared" si="70"/>
        <v> </v>
      </c>
      <c r="G621" s="22" t="str">
        <f t="shared" si="69"/>
        <v> </v>
      </c>
      <c r="H621" s="21" t="str">
        <f t="shared" si="67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8"/>
        <v> </v>
      </c>
      <c r="C622" s="1" t="str">
        <f aca="true" t="shared" si="71" ref="C622:C685">IF(CODE(C621)=32," ",IF(AND(C621+1&lt;=$E$13,G621&gt;0),+C621+1," "))</f>
        <v> </v>
      </c>
      <c r="D622" s="21" t="str">
        <f t="shared" si="65"/>
        <v> </v>
      </c>
      <c r="E622" s="21" t="str">
        <f t="shared" si="66"/>
        <v> </v>
      </c>
      <c r="F622" s="21" t="str">
        <f t="shared" si="70"/>
        <v> </v>
      </c>
      <c r="G622" s="22" t="str">
        <f t="shared" si="69"/>
        <v> </v>
      </c>
      <c r="H622" s="21" t="str">
        <f t="shared" si="67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8"/>
        <v> </v>
      </c>
      <c r="C623" s="1" t="str">
        <f t="shared" si="71"/>
        <v> </v>
      </c>
      <c r="D623" s="21" t="str">
        <f t="shared" si="65"/>
        <v> </v>
      </c>
      <c r="E623" s="21" t="str">
        <f t="shared" si="66"/>
        <v> </v>
      </c>
      <c r="F623" s="21" t="str">
        <f t="shared" si="70"/>
        <v> </v>
      </c>
      <c r="G623" s="22" t="str">
        <f t="shared" si="69"/>
        <v> </v>
      </c>
      <c r="H623" s="21" t="str">
        <f t="shared" si="67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8"/>
        <v> </v>
      </c>
      <c r="C624" s="1" t="str">
        <f t="shared" si="71"/>
        <v> </v>
      </c>
      <c r="D624" s="21" t="str">
        <f t="shared" si="65"/>
        <v> </v>
      </c>
      <c r="E624" s="21" t="str">
        <f t="shared" si="66"/>
        <v> </v>
      </c>
      <c r="F624" s="21" t="str">
        <f t="shared" si="70"/>
        <v> </v>
      </c>
      <c r="G624" s="22" t="str">
        <f t="shared" si="69"/>
        <v> </v>
      </c>
      <c r="H624" s="21" t="str">
        <f t="shared" si="67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8"/>
        <v> </v>
      </c>
      <c r="C625" s="1" t="str">
        <f t="shared" si="71"/>
        <v> </v>
      </c>
      <c r="D625" s="21" t="str">
        <f t="shared" si="65"/>
        <v> </v>
      </c>
      <c r="E625" s="21" t="str">
        <f t="shared" si="66"/>
        <v> </v>
      </c>
      <c r="F625" s="21" t="str">
        <f t="shared" si="70"/>
        <v> </v>
      </c>
      <c r="G625" s="22" t="str">
        <f t="shared" si="69"/>
        <v> </v>
      </c>
      <c r="H625" s="21" t="str">
        <f t="shared" si="67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8"/>
        <v> </v>
      </c>
      <c r="C626" s="1" t="str">
        <f t="shared" si="71"/>
        <v> </v>
      </c>
      <c r="D626" s="21" t="str">
        <f t="shared" si="65"/>
        <v> </v>
      </c>
      <c r="E626" s="21" t="str">
        <f t="shared" si="66"/>
        <v> </v>
      </c>
      <c r="F626" s="21" t="str">
        <f t="shared" si="70"/>
        <v> </v>
      </c>
      <c r="G626" s="22" t="str">
        <f t="shared" si="69"/>
        <v> </v>
      </c>
      <c r="H626" s="21" t="str">
        <f t="shared" si="67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8"/>
        <v> </v>
      </c>
      <c r="C627" s="1" t="str">
        <f t="shared" si="71"/>
        <v> </v>
      </c>
      <c r="D627" s="21" t="str">
        <f t="shared" si="65"/>
        <v> </v>
      </c>
      <c r="E627" s="21" t="str">
        <f t="shared" si="66"/>
        <v> </v>
      </c>
      <c r="F627" s="21" t="str">
        <f t="shared" si="70"/>
        <v> </v>
      </c>
      <c r="G627" s="22" t="str">
        <f t="shared" si="69"/>
        <v> </v>
      </c>
      <c r="H627" s="21" t="str">
        <f t="shared" si="67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2" ref="B628:B667">IF(C628&lt;&gt;" ",INT(C628/13)+1," ")</f>
        <v> </v>
      </c>
      <c r="C628" s="1" t="str">
        <f t="shared" si="71"/>
        <v> </v>
      </c>
      <c r="D628" s="21" t="str">
        <f t="shared" si="65"/>
        <v> </v>
      </c>
      <c r="E628" s="21" t="str">
        <f t="shared" si="66"/>
        <v> </v>
      </c>
      <c r="F628" s="21" t="str">
        <f t="shared" si="70"/>
        <v> </v>
      </c>
      <c r="G628" s="22" t="str">
        <f t="shared" si="69"/>
        <v> </v>
      </c>
      <c r="H628" s="21" t="str">
        <f t="shared" si="67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2"/>
        <v> </v>
      </c>
      <c r="C629" s="1" t="str">
        <f t="shared" si="71"/>
        <v> </v>
      </c>
      <c r="D629" s="21" t="str">
        <f t="shared" si="65"/>
        <v> </v>
      </c>
      <c r="E629" s="21" t="str">
        <f t="shared" si="66"/>
        <v> </v>
      </c>
      <c r="F629" s="21" t="str">
        <f t="shared" si="70"/>
        <v> </v>
      </c>
      <c r="G629" s="22" t="str">
        <f t="shared" si="69"/>
        <v> </v>
      </c>
      <c r="H629" s="21" t="str">
        <f t="shared" si="67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2"/>
        <v> </v>
      </c>
      <c r="C630" s="1" t="str">
        <f t="shared" si="71"/>
        <v> </v>
      </c>
      <c r="D630" s="21" t="str">
        <f t="shared" si="65"/>
        <v> </v>
      </c>
      <c r="E630" s="21" t="str">
        <f t="shared" si="66"/>
        <v> </v>
      </c>
      <c r="F630" s="21" t="str">
        <f t="shared" si="70"/>
        <v> </v>
      </c>
      <c r="G630" s="22" t="str">
        <f t="shared" si="69"/>
        <v> </v>
      </c>
      <c r="H630" s="21" t="str">
        <f t="shared" si="67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2"/>
        <v> </v>
      </c>
      <c r="C631" s="1" t="str">
        <f t="shared" si="71"/>
        <v> </v>
      </c>
      <c r="D631" s="21" t="str">
        <f t="shared" si="65"/>
        <v> </v>
      </c>
      <c r="E631" s="21" t="str">
        <f t="shared" si="66"/>
        <v> </v>
      </c>
      <c r="F631" s="21" t="str">
        <f t="shared" si="70"/>
        <v> </v>
      </c>
      <c r="G631" s="22" t="str">
        <f t="shared" si="69"/>
        <v> </v>
      </c>
      <c r="H631" s="21" t="str">
        <f t="shared" si="67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2"/>
        <v> </v>
      </c>
      <c r="C632" s="1" t="str">
        <f t="shared" si="71"/>
        <v> </v>
      </c>
      <c r="D632" s="21" t="str">
        <f t="shared" si="65"/>
        <v> </v>
      </c>
      <c r="E632" s="21" t="str">
        <f t="shared" si="66"/>
        <v> </v>
      </c>
      <c r="F632" s="21" t="str">
        <f t="shared" si="70"/>
        <v> </v>
      </c>
      <c r="G632" s="22" t="str">
        <f t="shared" si="69"/>
        <v> </v>
      </c>
      <c r="H632" s="21" t="str">
        <f t="shared" si="67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2"/>
        <v> </v>
      </c>
      <c r="C633" s="1" t="str">
        <f t="shared" si="71"/>
        <v> </v>
      </c>
      <c r="D633" s="21" t="str">
        <f t="shared" si="65"/>
        <v> </v>
      </c>
      <c r="E633" s="21" t="str">
        <f t="shared" si="66"/>
        <v> </v>
      </c>
      <c r="F633" s="21" t="str">
        <f t="shared" si="70"/>
        <v> </v>
      </c>
      <c r="G633" s="22" t="str">
        <f t="shared" si="69"/>
        <v> </v>
      </c>
      <c r="H633" s="21" t="str">
        <f t="shared" si="67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2"/>
        <v> </v>
      </c>
      <c r="C634" s="1" t="str">
        <f t="shared" si="71"/>
        <v> </v>
      </c>
      <c r="D634" s="21" t="str">
        <f t="shared" si="65"/>
        <v> </v>
      </c>
      <c r="E634" s="21" t="str">
        <f t="shared" si="66"/>
        <v> </v>
      </c>
      <c r="F634" s="21" t="str">
        <f t="shared" si="70"/>
        <v> </v>
      </c>
      <c r="G634" s="22" t="str">
        <f t="shared" si="69"/>
        <v> </v>
      </c>
      <c r="H634" s="21" t="str">
        <f t="shared" si="67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2"/>
        <v> </v>
      </c>
      <c r="C635" s="1" t="str">
        <f t="shared" si="71"/>
        <v> </v>
      </c>
      <c r="D635" s="21" t="str">
        <f t="shared" si="65"/>
        <v> </v>
      </c>
      <c r="E635" s="21" t="str">
        <f t="shared" si="66"/>
        <v> </v>
      </c>
      <c r="F635" s="21" t="str">
        <f t="shared" si="70"/>
        <v> </v>
      </c>
      <c r="G635" s="22" t="str">
        <f t="shared" si="69"/>
        <v> </v>
      </c>
      <c r="H635" s="21" t="str">
        <f t="shared" si="67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2"/>
        <v> </v>
      </c>
      <c r="C636" s="1" t="str">
        <f t="shared" si="71"/>
        <v> </v>
      </c>
      <c r="D636" s="21" t="str">
        <f t="shared" si="65"/>
        <v> </v>
      </c>
      <c r="E636" s="21" t="str">
        <f t="shared" si="66"/>
        <v> </v>
      </c>
      <c r="F636" s="21" t="str">
        <f t="shared" si="70"/>
        <v> </v>
      </c>
      <c r="G636" s="22" t="str">
        <f t="shared" si="69"/>
        <v> </v>
      </c>
      <c r="H636" s="21" t="str">
        <f t="shared" si="67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2"/>
        <v> </v>
      </c>
      <c r="C637" s="1" t="str">
        <f t="shared" si="71"/>
        <v> </v>
      </c>
      <c r="D637" s="21" t="str">
        <f t="shared" si="65"/>
        <v> </v>
      </c>
      <c r="E637" s="21" t="str">
        <f t="shared" si="66"/>
        <v> </v>
      </c>
      <c r="F637" s="21" t="str">
        <f t="shared" si="70"/>
        <v> </v>
      </c>
      <c r="G637" s="22" t="str">
        <f t="shared" si="69"/>
        <v> </v>
      </c>
      <c r="H637" s="21" t="str">
        <f t="shared" si="67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2"/>
        <v> </v>
      </c>
      <c r="C638" s="1" t="str">
        <f t="shared" si="71"/>
        <v> </v>
      </c>
      <c r="D638" s="21" t="str">
        <f t="shared" si="65"/>
        <v> </v>
      </c>
      <c r="E638" s="21" t="str">
        <f t="shared" si="66"/>
        <v> </v>
      </c>
      <c r="F638" s="21" t="str">
        <f t="shared" si="70"/>
        <v> </v>
      </c>
      <c r="G638" s="22" t="str">
        <f t="shared" si="69"/>
        <v> </v>
      </c>
      <c r="H638" s="21" t="str">
        <f t="shared" si="67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2"/>
        <v> </v>
      </c>
      <c r="C639" s="1" t="str">
        <f t="shared" si="71"/>
        <v> </v>
      </c>
      <c r="D639" s="21" t="str">
        <f t="shared" si="65"/>
        <v> </v>
      </c>
      <c r="E639" s="21" t="str">
        <f t="shared" si="66"/>
        <v> </v>
      </c>
      <c r="F639" s="21" t="str">
        <f t="shared" si="70"/>
        <v> </v>
      </c>
      <c r="G639" s="22" t="str">
        <f t="shared" si="69"/>
        <v> </v>
      </c>
      <c r="H639" s="21" t="str">
        <f t="shared" si="67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2"/>
        <v> </v>
      </c>
      <c r="C640" s="1" t="str">
        <f t="shared" si="71"/>
        <v> </v>
      </c>
      <c r="D640" s="21" t="str">
        <f t="shared" si="65"/>
        <v> </v>
      </c>
      <c r="E640" s="21" t="str">
        <f t="shared" si="66"/>
        <v> </v>
      </c>
      <c r="F640" s="21" t="str">
        <f t="shared" si="70"/>
        <v> </v>
      </c>
      <c r="G640" s="22" t="str">
        <f t="shared" si="69"/>
        <v> </v>
      </c>
      <c r="H640" s="21" t="str">
        <f t="shared" si="67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2"/>
        <v> </v>
      </c>
      <c r="C641" s="1" t="str">
        <f t="shared" si="71"/>
        <v> </v>
      </c>
      <c r="D641" s="21" t="str">
        <f t="shared" si="65"/>
        <v> </v>
      </c>
      <c r="E641" s="21" t="str">
        <f t="shared" si="66"/>
        <v> </v>
      </c>
      <c r="F641" s="21" t="str">
        <f t="shared" si="70"/>
        <v> </v>
      </c>
      <c r="G641" s="22" t="str">
        <f t="shared" si="69"/>
        <v> </v>
      </c>
      <c r="H641" s="21" t="str">
        <f t="shared" si="67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2"/>
        <v> </v>
      </c>
      <c r="C642" s="1" t="str">
        <f t="shared" si="71"/>
        <v> </v>
      </c>
      <c r="D642" s="21" t="str">
        <f t="shared" si="65"/>
        <v> </v>
      </c>
      <c r="E642" s="21" t="str">
        <f t="shared" si="66"/>
        <v> </v>
      </c>
      <c r="F642" s="21" t="str">
        <f t="shared" si="70"/>
        <v> </v>
      </c>
      <c r="G642" s="22" t="str">
        <f t="shared" si="69"/>
        <v> </v>
      </c>
      <c r="H642" s="21" t="str">
        <f t="shared" si="67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2"/>
        <v> </v>
      </c>
      <c r="C643" s="1" t="str">
        <f t="shared" si="71"/>
        <v> </v>
      </c>
      <c r="D643" s="21" t="str">
        <f t="shared" si="65"/>
        <v> </v>
      </c>
      <c r="E643" s="21" t="str">
        <f t="shared" si="66"/>
        <v> </v>
      </c>
      <c r="F643" s="21" t="str">
        <f t="shared" si="70"/>
        <v> </v>
      </c>
      <c r="G643" s="22" t="str">
        <f t="shared" si="69"/>
        <v> </v>
      </c>
      <c r="H643" s="21" t="str">
        <f t="shared" si="67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2"/>
        <v> </v>
      </c>
      <c r="C644" s="1" t="str">
        <f t="shared" si="71"/>
        <v> </v>
      </c>
      <c r="D644" s="21" t="str">
        <f t="shared" si="65"/>
        <v> </v>
      </c>
      <c r="E644" s="21" t="str">
        <f t="shared" si="66"/>
        <v> </v>
      </c>
      <c r="F644" s="21" t="str">
        <f t="shared" si="70"/>
        <v> </v>
      </c>
      <c r="G644" s="22" t="str">
        <f t="shared" si="69"/>
        <v> </v>
      </c>
      <c r="H644" s="21" t="str">
        <f t="shared" si="67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2"/>
        <v> </v>
      </c>
      <c r="C645" s="1" t="str">
        <f t="shared" si="71"/>
        <v> </v>
      </c>
      <c r="D645" s="21" t="str">
        <f t="shared" si="65"/>
        <v> </v>
      </c>
      <c r="E645" s="21" t="str">
        <f t="shared" si="66"/>
        <v> </v>
      </c>
      <c r="F645" s="21" t="str">
        <f t="shared" si="70"/>
        <v> </v>
      </c>
      <c r="G645" s="22" t="str">
        <f t="shared" si="69"/>
        <v> </v>
      </c>
      <c r="H645" s="21" t="str">
        <f t="shared" si="67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2"/>
        <v> </v>
      </c>
      <c r="C646" s="1" t="str">
        <f t="shared" si="71"/>
        <v> </v>
      </c>
      <c r="D646" s="21" t="str">
        <f t="shared" si="65"/>
        <v> </v>
      </c>
      <c r="E646" s="21" t="str">
        <f t="shared" si="66"/>
        <v> </v>
      </c>
      <c r="F646" s="21" t="str">
        <f t="shared" si="70"/>
        <v> </v>
      </c>
      <c r="G646" s="22" t="str">
        <f t="shared" si="69"/>
        <v> </v>
      </c>
      <c r="H646" s="21" t="str">
        <f t="shared" si="67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2"/>
        <v> </v>
      </c>
      <c r="C647" s="1" t="str">
        <f t="shared" si="71"/>
        <v> </v>
      </c>
      <c r="D647" s="21" t="str">
        <f t="shared" si="65"/>
        <v> </v>
      </c>
      <c r="E647" s="21" t="str">
        <f t="shared" si="66"/>
        <v> </v>
      </c>
      <c r="F647" s="21" t="str">
        <f t="shared" si="70"/>
        <v> </v>
      </c>
      <c r="G647" s="22" t="str">
        <f t="shared" si="69"/>
        <v> </v>
      </c>
      <c r="H647" s="21" t="str">
        <f t="shared" si="67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2"/>
        <v> </v>
      </c>
      <c r="C648" s="1" t="str">
        <f t="shared" si="71"/>
        <v> </v>
      </c>
      <c r="D648" s="21" t="str">
        <f t="shared" si="65"/>
        <v> </v>
      </c>
      <c r="E648" s="21" t="str">
        <f t="shared" si="66"/>
        <v> </v>
      </c>
      <c r="F648" s="21" t="str">
        <f t="shared" si="70"/>
        <v> </v>
      </c>
      <c r="G648" s="22" t="str">
        <f t="shared" si="69"/>
        <v> </v>
      </c>
      <c r="H648" s="21" t="str">
        <f t="shared" si="67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2"/>
        <v> </v>
      </c>
      <c r="C649" s="1" t="str">
        <f t="shared" si="71"/>
        <v> </v>
      </c>
      <c r="D649" s="21" t="str">
        <f t="shared" si="65"/>
        <v> </v>
      </c>
      <c r="E649" s="21" t="str">
        <f t="shared" si="66"/>
        <v> </v>
      </c>
      <c r="F649" s="21" t="str">
        <f t="shared" si="70"/>
        <v> </v>
      </c>
      <c r="G649" s="22" t="str">
        <f t="shared" si="69"/>
        <v> </v>
      </c>
      <c r="H649" s="21" t="str">
        <f t="shared" si="67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2"/>
        <v> </v>
      </c>
      <c r="C650" s="1" t="str">
        <f t="shared" si="71"/>
        <v> </v>
      </c>
      <c r="D650" s="21" t="str">
        <f t="shared" si="65"/>
        <v> </v>
      </c>
      <c r="E650" s="21" t="str">
        <f t="shared" si="66"/>
        <v> </v>
      </c>
      <c r="F650" s="21" t="str">
        <f t="shared" si="70"/>
        <v> </v>
      </c>
      <c r="G650" s="22" t="str">
        <f t="shared" si="69"/>
        <v> </v>
      </c>
      <c r="H650" s="21" t="str">
        <f t="shared" si="67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2"/>
        <v> </v>
      </c>
      <c r="C651" s="1" t="str">
        <f t="shared" si="71"/>
        <v> </v>
      </c>
      <c r="D651" s="21" t="str">
        <f t="shared" si="65"/>
        <v> </v>
      </c>
      <c r="E651" s="21" t="str">
        <f t="shared" si="66"/>
        <v> </v>
      </c>
      <c r="F651" s="21" t="str">
        <f t="shared" si="70"/>
        <v> </v>
      </c>
      <c r="G651" s="22" t="str">
        <f t="shared" si="69"/>
        <v> </v>
      </c>
      <c r="H651" s="21" t="str">
        <f t="shared" si="67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2"/>
        <v> </v>
      </c>
      <c r="C652" s="1" t="str">
        <f t="shared" si="71"/>
        <v> </v>
      </c>
      <c r="D652" s="21" t="str">
        <f t="shared" si="65"/>
        <v> </v>
      </c>
      <c r="E652" s="21" t="str">
        <f t="shared" si="66"/>
        <v> </v>
      </c>
      <c r="F652" s="21" t="str">
        <f t="shared" si="70"/>
        <v> </v>
      </c>
      <c r="G652" s="22" t="str">
        <f t="shared" si="69"/>
        <v> </v>
      </c>
      <c r="H652" s="21" t="str">
        <f t="shared" si="67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2"/>
        <v> </v>
      </c>
      <c r="C653" s="1" t="str">
        <f t="shared" si="71"/>
        <v> </v>
      </c>
      <c r="D653" s="21" t="str">
        <f t="shared" si="65"/>
        <v> </v>
      </c>
      <c r="E653" s="21" t="str">
        <f t="shared" si="66"/>
        <v> </v>
      </c>
      <c r="F653" s="21" t="str">
        <f t="shared" si="70"/>
        <v> </v>
      </c>
      <c r="G653" s="22" t="str">
        <f t="shared" si="69"/>
        <v> </v>
      </c>
      <c r="H653" s="21" t="str">
        <f t="shared" si="67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2"/>
        <v> </v>
      </c>
      <c r="C654" s="1" t="str">
        <f t="shared" si="71"/>
        <v> </v>
      </c>
      <c r="D654" s="21" t="str">
        <f t="shared" si="65"/>
        <v> </v>
      </c>
      <c r="E654" s="21" t="str">
        <f t="shared" si="66"/>
        <v> </v>
      </c>
      <c r="F654" s="21" t="str">
        <f t="shared" si="70"/>
        <v> </v>
      </c>
      <c r="G654" s="22" t="str">
        <f t="shared" si="69"/>
        <v> </v>
      </c>
      <c r="H654" s="21" t="str">
        <f t="shared" si="67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2"/>
        <v> </v>
      </c>
      <c r="C655" s="1" t="str">
        <f t="shared" si="71"/>
        <v> </v>
      </c>
      <c r="D655" s="21" t="str">
        <f t="shared" si="65"/>
        <v> </v>
      </c>
      <c r="E655" s="21" t="str">
        <f t="shared" si="66"/>
        <v> </v>
      </c>
      <c r="F655" s="21" t="str">
        <f t="shared" si="70"/>
        <v> </v>
      </c>
      <c r="G655" s="22" t="str">
        <f t="shared" si="69"/>
        <v> </v>
      </c>
      <c r="H655" s="21" t="str">
        <f t="shared" si="67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2"/>
        <v> </v>
      </c>
      <c r="C656" s="1" t="str">
        <f t="shared" si="71"/>
        <v> </v>
      </c>
      <c r="D656" s="21" t="str">
        <f t="shared" si="65"/>
        <v> </v>
      </c>
      <c r="E656" s="21" t="str">
        <f t="shared" si="66"/>
        <v> </v>
      </c>
      <c r="F656" s="21" t="str">
        <f t="shared" si="70"/>
        <v> </v>
      </c>
      <c r="G656" s="22" t="str">
        <f t="shared" si="69"/>
        <v> </v>
      </c>
      <c r="H656" s="21" t="str">
        <f t="shared" si="67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2"/>
        <v> </v>
      </c>
      <c r="C657" s="1" t="str">
        <f t="shared" si="71"/>
        <v> </v>
      </c>
      <c r="D657" s="21" t="str">
        <f t="shared" si="65"/>
        <v> </v>
      </c>
      <c r="E657" s="21" t="str">
        <f t="shared" si="66"/>
        <v> </v>
      </c>
      <c r="F657" s="21" t="str">
        <f t="shared" si="70"/>
        <v> </v>
      </c>
      <c r="G657" s="22" t="str">
        <f t="shared" si="69"/>
        <v> </v>
      </c>
      <c r="H657" s="21" t="str">
        <f t="shared" si="67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2"/>
        <v> </v>
      </c>
      <c r="C658" s="1" t="str">
        <f t="shared" si="71"/>
        <v> </v>
      </c>
      <c r="D658" s="21" t="str">
        <f t="shared" si="65"/>
        <v> </v>
      </c>
      <c r="E658" s="21" t="str">
        <f t="shared" si="66"/>
        <v> </v>
      </c>
      <c r="F658" s="21" t="str">
        <f t="shared" si="70"/>
        <v> </v>
      </c>
      <c r="G658" s="22" t="str">
        <f t="shared" si="69"/>
        <v> </v>
      </c>
      <c r="H658" s="21" t="str">
        <f t="shared" si="67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2"/>
        <v> </v>
      </c>
      <c r="C659" s="1" t="str">
        <f t="shared" si="71"/>
        <v> </v>
      </c>
      <c r="D659" s="21" t="str">
        <f t="shared" si="65"/>
        <v> </v>
      </c>
      <c r="E659" s="21" t="str">
        <f t="shared" si="66"/>
        <v> </v>
      </c>
      <c r="F659" s="21" t="str">
        <f t="shared" si="70"/>
        <v> </v>
      </c>
      <c r="G659" s="22" t="str">
        <f t="shared" si="69"/>
        <v> </v>
      </c>
      <c r="H659" s="21" t="str">
        <f t="shared" si="67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2"/>
        <v> </v>
      </c>
      <c r="C660" s="1" t="str">
        <f t="shared" si="71"/>
        <v> </v>
      </c>
      <c r="D660" s="21" t="str">
        <f t="shared" si="65"/>
        <v> </v>
      </c>
      <c r="E660" s="21" t="str">
        <f t="shared" si="66"/>
        <v> </v>
      </c>
      <c r="F660" s="21" t="str">
        <f t="shared" si="70"/>
        <v> </v>
      </c>
      <c r="G660" s="22" t="str">
        <f t="shared" si="69"/>
        <v> </v>
      </c>
      <c r="H660" s="21" t="str">
        <f t="shared" si="67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2"/>
        <v> </v>
      </c>
      <c r="C661" s="1" t="str">
        <f t="shared" si="71"/>
        <v> </v>
      </c>
      <c r="D661" s="21" t="str">
        <f t="shared" si="65"/>
        <v> </v>
      </c>
      <c r="E661" s="21" t="str">
        <f t="shared" si="66"/>
        <v> </v>
      </c>
      <c r="F661" s="21" t="str">
        <f t="shared" si="70"/>
        <v> </v>
      </c>
      <c r="G661" s="22" t="str">
        <f t="shared" si="69"/>
        <v> </v>
      </c>
      <c r="H661" s="21" t="str">
        <f t="shared" si="67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2"/>
        <v> </v>
      </c>
      <c r="C662" s="1" t="str">
        <f t="shared" si="71"/>
        <v> </v>
      </c>
      <c r="D662" s="21" t="str">
        <f t="shared" si="65"/>
        <v> </v>
      </c>
      <c r="E662" s="21" t="str">
        <f t="shared" si="66"/>
        <v> </v>
      </c>
      <c r="F662" s="21" t="str">
        <f t="shared" si="70"/>
        <v> </v>
      </c>
      <c r="G662" s="22" t="str">
        <f t="shared" si="69"/>
        <v> </v>
      </c>
      <c r="H662" s="21" t="str">
        <f t="shared" si="67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2"/>
        <v> </v>
      </c>
      <c r="C663" s="1" t="str">
        <f t="shared" si="71"/>
        <v> </v>
      </c>
      <c r="D663" s="21" t="str">
        <f t="shared" si="65"/>
        <v> </v>
      </c>
      <c r="E663" s="21" t="str">
        <f t="shared" si="66"/>
        <v> </v>
      </c>
      <c r="F663" s="21" t="str">
        <f t="shared" si="70"/>
        <v> </v>
      </c>
      <c r="G663" s="22" t="str">
        <f t="shared" si="69"/>
        <v> </v>
      </c>
      <c r="H663" s="21" t="str">
        <f t="shared" si="67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2"/>
        <v> </v>
      </c>
      <c r="C664" s="1" t="str">
        <f t="shared" si="71"/>
        <v> </v>
      </c>
      <c r="D664" s="21" t="str">
        <f t="shared" si="65"/>
        <v> </v>
      </c>
      <c r="E664" s="21" t="str">
        <f t="shared" si="66"/>
        <v> </v>
      </c>
      <c r="F664" s="21" t="str">
        <f t="shared" si="70"/>
        <v> </v>
      </c>
      <c r="G664" s="22" t="str">
        <f t="shared" si="69"/>
        <v> </v>
      </c>
      <c r="H664" s="21" t="str">
        <f t="shared" si="67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2"/>
        <v> </v>
      </c>
      <c r="C665" s="1" t="str">
        <f t="shared" si="71"/>
        <v> </v>
      </c>
      <c r="D665" s="21" t="str">
        <f t="shared" si="65"/>
        <v> </v>
      </c>
      <c r="E665" s="21" t="str">
        <f t="shared" si="66"/>
        <v> </v>
      </c>
      <c r="F665" s="21" t="str">
        <f t="shared" si="70"/>
        <v> </v>
      </c>
      <c r="G665" s="22" t="str">
        <f t="shared" si="69"/>
        <v> </v>
      </c>
      <c r="H665" s="21" t="str">
        <f t="shared" si="67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2"/>
        <v> </v>
      </c>
      <c r="C666" s="1" t="str">
        <f t="shared" si="71"/>
        <v> </v>
      </c>
      <c r="D666" s="21" t="str">
        <f t="shared" si="65"/>
        <v> </v>
      </c>
      <c r="E666" s="21" t="str">
        <f t="shared" si="66"/>
        <v> </v>
      </c>
      <c r="F666" s="21" t="str">
        <f t="shared" si="70"/>
        <v> </v>
      </c>
      <c r="G666" s="22" t="str">
        <f t="shared" si="69"/>
        <v> </v>
      </c>
      <c r="H666" s="21" t="str">
        <f t="shared" si="67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2"/>
        <v> </v>
      </c>
      <c r="C667" s="1" t="str">
        <f t="shared" si="71"/>
        <v> </v>
      </c>
      <c r="D667" s="21" t="str">
        <f t="shared" si="65"/>
        <v> </v>
      </c>
      <c r="E667" s="21" t="str">
        <f t="shared" si="66"/>
        <v> </v>
      </c>
      <c r="F667" s="21" t="str">
        <f t="shared" si="70"/>
        <v> </v>
      </c>
      <c r="G667" s="22" t="str">
        <f t="shared" si="69"/>
        <v> </v>
      </c>
      <c r="H667" s="21" t="str">
        <f t="shared" si="67"/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aca="true" t="shared" si="73" ref="B668:B731">IF(C668&lt;&gt;" ",INT(C668/13)+1," ")</f>
        <v> </v>
      </c>
      <c r="C668" s="1" t="str">
        <f t="shared" si="71"/>
        <v> </v>
      </c>
      <c r="D668" s="21" t="str">
        <f aca="true" t="shared" si="74" ref="D668:D731">IF(C668&lt;&gt;" ",IF(G667&lt;D667,G667+E668,PMT($E$11,($E$13),-$E$6))," ")</f>
        <v> </v>
      </c>
      <c r="E668" s="21" t="str">
        <f aca="true" t="shared" si="75" ref="E668:E731">IF(C668&lt;&gt;" ",G667*$E$11," ")</f>
        <v> </v>
      </c>
      <c r="F668" s="21" t="str">
        <f t="shared" si="70"/>
        <v> </v>
      </c>
      <c r="G668" s="22" t="str">
        <f t="shared" si="69"/>
        <v> </v>
      </c>
      <c r="H668" s="21" t="str">
        <f aca="true" t="shared" si="76" ref="H668:H731">IF(C668&lt;&gt;" ",IF(AND($E$19=B668,$E$20=C668-(B668-1)*12),$E$18,0)," ")</f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3"/>
        <v> </v>
      </c>
      <c r="C669" s="1" t="str">
        <f t="shared" si="71"/>
        <v> </v>
      </c>
      <c r="D669" s="21" t="str">
        <f t="shared" si="74"/>
        <v> </v>
      </c>
      <c r="E669" s="21" t="str">
        <f t="shared" si="75"/>
        <v> </v>
      </c>
      <c r="F669" s="21" t="str">
        <f t="shared" si="70"/>
        <v> </v>
      </c>
      <c r="G669" s="22" t="str">
        <f aca="true" t="shared" si="77" ref="G669:G732">IF(C669&lt;&gt;" ",G668-F669," ")</f>
        <v> </v>
      </c>
      <c r="H669" s="21" t="str">
        <f t="shared" si="76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3"/>
        <v> </v>
      </c>
      <c r="C670" s="1" t="str">
        <f t="shared" si="71"/>
        <v> </v>
      </c>
      <c r="D670" s="21" t="str">
        <f t="shared" si="74"/>
        <v> </v>
      </c>
      <c r="E670" s="21" t="str">
        <f t="shared" si="75"/>
        <v> </v>
      </c>
      <c r="F670" s="21" t="str">
        <f t="shared" si="70"/>
        <v> </v>
      </c>
      <c r="G670" s="22" t="str">
        <f t="shared" si="77"/>
        <v> </v>
      </c>
      <c r="H670" s="21" t="str">
        <f t="shared" si="76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3"/>
        <v> </v>
      </c>
      <c r="C671" s="1" t="str">
        <f t="shared" si="71"/>
        <v> </v>
      </c>
      <c r="D671" s="21" t="str">
        <f t="shared" si="74"/>
        <v> </v>
      </c>
      <c r="E671" s="21" t="str">
        <f t="shared" si="75"/>
        <v> </v>
      </c>
      <c r="F671" s="21" t="str">
        <f t="shared" si="70"/>
        <v> </v>
      </c>
      <c r="G671" s="22" t="str">
        <f t="shared" si="77"/>
        <v> </v>
      </c>
      <c r="H671" s="21" t="str">
        <f t="shared" si="76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3"/>
        <v> </v>
      </c>
      <c r="C672" s="1" t="str">
        <f t="shared" si="71"/>
        <v> </v>
      </c>
      <c r="D672" s="21" t="str">
        <f t="shared" si="74"/>
        <v> </v>
      </c>
      <c r="E672" s="21" t="str">
        <f t="shared" si="75"/>
        <v> </v>
      </c>
      <c r="F672" s="21" t="str">
        <f t="shared" si="70"/>
        <v> </v>
      </c>
      <c r="G672" s="22" t="str">
        <f t="shared" si="77"/>
        <v> </v>
      </c>
      <c r="H672" s="21" t="str">
        <f t="shared" si="76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3"/>
        <v> </v>
      </c>
      <c r="C673" s="1" t="str">
        <f t="shared" si="71"/>
        <v> </v>
      </c>
      <c r="D673" s="21" t="str">
        <f t="shared" si="74"/>
        <v> </v>
      </c>
      <c r="E673" s="21" t="str">
        <f t="shared" si="75"/>
        <v> </v>
      </c>
      <c r="F673" s="21" t="str">
        <f t="shared" si="70"/>
        <v> </v>
      </c>
      <c r="G673" s="22" t="str">
        <f t="shared" si="77"/>
        <v> </v>
      </c>
      <c r="H673" s="21" t="str">
        <f t="shared" si="76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3"/>
        <v> </v>
      </c>
      <c r="C674" s="1" t="str">
        <f t="shared" si="71"/>
        <v> </v>
      </c>
      <c r="D674" s="21" t="str">
        <f t="shared" si="74"/>
        <v> </v>
      </c>
      <c r="E674" s="21" t="str">
        <f t="shared" si="75"/>
        <v> </v>
      </c>
      <c r="F674" s="21" t="str">
        <f t="shared" si="70"/>
        <v> </v>
      </c>
      <c r="G674" s="22" t="str">
        <f t="shared" si="77"/>
        <v> </v>
      </c>
      <c r="H674" s="21" t="str">
        <f t="shared" si="76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3"/>
        <v> </v>
      </c>
      <c r="C675" s="1" t="str">
        <f t="shared" si="71"/>
        <v> </v>
      </c>
      <c r="D675" s="21" t="str">
        <f t="shared" si="74"/>
        <v> </v>
      </c>
      <c r="E675" s="21" t="str">
        <f t="shared" si="75"/>
        <v> </v>
      </c>
      <c r="F675" s="21" t="str">
        <f t="shared" si="70"/>
        <v> </v>
      </c>
      <c r="G675" s="22" t="str">
        <f t="shared" si="77"/>
        <v> </v>
      </c>
      <c r="H675" s="21" t="str">
        <f t="shared" si="76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3"/>
        <v> </v>
      </c>
      <c r="C676" s="1" t="str">
        <f t="shared" si="71"/>
        <v> </v>
      </c>
      <c r="D676" s="21" t="str">
        <f t="shared" si="74"/>
        <v> </v>
      </c>
      <c r="E676" s="21" t="str">
        <f t="shared" si="75"/>
        <v> </v>
      </c>
      <c r="F676" s="21" t="str">
        <f t="shared" si="70"/>
        <v> </v>
      </c>
      <c r="G676" s="22" t="str">
        <f t="shared" si="77"/>
        <v> </v>
      </c>
      <c r="H676" s="21" t="str">
        <f t="shared" si="76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3"/>
        <v> </v>
      </c>
      <c r="C677" s="1" t="str">
        <f t="shared" si="71"/>
        <v> </v>
      </c>
      <c r="D677" s="21" t="str">
        <f t="shared" si="74"/>
        <v> </v>
      </c>
      <c r="E677" s="21" t="str">
        <f t="shared" si="75"/>
        <v> </v>
      </c>
      <c r="F677" s="21" t="str">
        <f t="shared" si="70"/>
        <v> </v>
      </c>
      <c r="G677" s="22" t="str">
        <f t="shared" si="77"/>
        <v> </v>
      </c>
      <c r="H677" s="21" t="str">
        <f t="shared" si="76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3"/>
        <v> </v>
      </c>
      <c r="C678" s="1" t="str">
        <f t="shared" si="71"/>
        <v> </v>
      </c>
      <c r="D678" s="21" t="str">
        <f t="shared" si="74"/>
        <v> </v>
      </c>
      <c r="E678" s="21" t="str">
        <f t="shared" si="75"/>
        <v> </v>
      </c>
      <c r="F678" s="21" t="str">
        <f t="shared" si="70"/>
        <v> </v>
      </c>
      <c r="G678" s="22" t="str">
        <f t="shared" si="77"/>
        <v> </v>
      </c>
      <c r="H678" s="21" t="str">
        <f t="shared" si="76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3"/>
        <v> </v>
      </c>
      <c r="C679" s="1" t="str">
        <f t="shared" si="71"/>
        <v> </v>
      </c>
      <c r="D679" s="21" t="str">
        <f t="shared" si="74"/>
        <v> </v>
      </c>
      <c r="E679" s="21" t="str">
        <f t="shared" si="75"/>
        <v> </v>
      </c>
      <c r="F679" s="21" t="str">
        <f t="shared" si="70"/>
        <v> </v>
      </c>
      <c r="G679" s="22" t="str">
        <f t="shared" si="77"/>
        <v> </v>
      </c>
      <c r="H679" s="21" t="str">
        <f t="shared" si="76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3"/>
        <v> </v>
      </c>
      <c r="C680" s="1" t="str">
        <f t="shared" si="71"/>
        <v> </v>
      </c>
      <c r="D680" s="21" t="str">
        <f t="shared" si="74"/>
        <v> </v>
      </c>
      <c r="E680" s="21" t="str">
        <f t="shared" si="75"/>
        <v> </v>
      </c>
      <c r="F680" s="21" t="str">
        <f t="shared" si="70"/>
        <v> </v>
      </c>
      <c r="G680" s="22" t="str">
        <f t="shared" si="77"/>
        <v> </v>
      </c>
      <c r="H680" s="21" t="str">
        <f t="shared" si="76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3"/>
        <v> </v>
      </c>
      <c r="C681" s="1" t="str">
        <f t="shared" si="71"/>
        <v> </v>
      </c>
      <c r="D681" s="21" t="str">
        <f t="shared" si="74"/>
        <v> </v>
      </c>
      <c r="E681" s="21" t="str">
        <f t="shared" si="75"/>
        <v> </v>
      </c>
      <c r="F681" s="21" t="str">
        <f t="shared" si="70"/>
        <v> </v>
      </c>
      <c r="G681" s="22" t="str">
        <f t="shared" si="77"/>
        <v> </v>
      </c>
      <c r="H681" s="21" t="str">
        <f t="shared" si="76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3"/>
        <v> </v>
      </c>
      <c r="C682" s="1" t="str">
        <f t="shared" si="71"/>
        <v> </v>
      </c>
      <c r="D682" s="21" t="str">
        <f t="shared" si="74"/>
        <v> </v>
      </c>
      <c r="E682" s="21" t="str">
        <f t="shared" si="75"/>
        <v> </v>
      </c>
      <c r="F682" s="21" t="str">
        <f t="shared" si="70"/>
        <v> </v>
      </c>
      <c r="G682" s="22" t="str">
        <f t="shared" si="77"/>
        <v> </v>
      </c>
      <c r="H682" s="21" t="str">
        <f t="shared" si="76"/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3"/>
        <v> </v>
      </c>
      <c r="C683" s="1" t="str">
        <f t="shared" si="71"/>
        <v> </v>
      </c>
      <c r="D683" s="21" t="str">
        <f t="shared" si="74"/>
        <v> </v>
      </c>
      <c r="E683" s="21" t="str">
        <f t="shared" si="75"/>
        <v> </v>
      </c>
      <c r="F683" s="21" t="str">
        <f aca="true" t="shared" si="78" ref="F683:F746">IF(C683&lt;&gt;" ",D683-E683+H683," ")</f>
        <v> </v>
      </c>
      <c r="G683" s="22" t="str">
        <f t="shared" si="77"/>
        <v> </v>
      </c>
      <c r="H683" s="21" t="str">
        <f t="shared" si="76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3"/>
        <v> </v>
      </c>
      <c r="C684" s="1" t="str">
        <f t="shared" si="71"/>
        <v> </v>
      </c>
      <c r="D684" s="21" t="str">
        <f t="shared" si="74"/>
        <v> </v>
      </c>
      <c r="E684" s="21" t="str">
        <f t="shared" si="75"/>
        <v> </v>
      </c>
      <c r="F684" s="21" t="str">
        <f t="shared" si="78"/>
        <v> </v>
      </c>
      <c r="G684" s="22" t="str">
        <f t="shared" si="77"/>
        <v> </v>
      </c>
      <c r="H684" s="21" t="str">
        <f t="shared" si="76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3"/>
        <v> </v>
      </c>
      <c r="C685" s="1" t="str">
        <f t="shared" si="71"/>
        <v> </v>
      </c>
      <c r="D685" s="21" t="str">
        <f t="shared" si="74"/>
        <v> </v>
      </c>
      <c r="E685" s="21" t="str">
        <f t="shared" si="75"/>
        <v> </v>
      </c>
      <c r="F685" s="21" t="str">
        <f t="shared" si="78"/>
        <v> </v>
      </c>
      <c r="G685" s="22" t="str">
        <f t="shared" si="77"/>
        <v> </v>
      </c>
      <c r="H685" s="21" t="str">
        <f t="shared" si="76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3"/>
        <v> </v>
      </c>
      <c r="C686" s="1" t="str">
        <f aca="true" t="shared" si="79" ref="C686:C749">IF(CODE(C685)=32," ",IF(AND(C685+1&lt;=$E$13,G685&gt;0),+C685+1," "))</f>
        <v> </v>
      </c>
      <c r="D686" s="21" t="str">
        <f t="shared" si="74"/>
        <v> </v>
      </c>
      <c r="E686" s="21" t="str">
        <f t="shared" si="75"/>
        <v> </v>
      </c>
      <c r="F686" s="21" t="str">
        <f t="shared" si="78"/>
        <v> </v>
      </c>
      <c r="G686" s="22" t="str">
        <f t="shared" si="77"/>
        <v> </v>
      </c>
      <c r="H686" s="21" t="str">
        <f t="shared" si="76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3"/>
        <v> </v>
      </c>
      <c r="C687" s="1" t="str">
        <f t="shared" si="79"/>
        <v> </v>
      </c>
      <c r="D687" s="21" t="str">
        <f t="shared" si="74"/>
        <v> </v>
      </c>
      <c r="E687" s="21" t="str">
        <f t="shared" si="75"/>
        <v> </v>
      </c>
      <c r="F687" s="21" t="str">
        <f t="shared" si="78"/>
        <v> </v>
      </c>
      <c r="G687" s="22" t="str">
        <f t="shared" si="77"/>
        <v> </v>
      </c>
      <c r="H687" s="21" t="str">
        <f t="shared" si="76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3"/>
        <v> </v>
      </c>
      <c r="C688" s="1" t="str">
        <f t="shared" si="79"/>
        <v> </v>
      </c>
      <c r="D688" s="21" t="str">
        <f t="shared" si="74"/>
        <v> </v>
      </c>
      <c r="E688" s="21" t="str">
        <f t="shared" si="75"/>
        <v> </v>
      </c>
      <c r="F688" s="21" t="str">
        <f t="shared" si="78"/>
        <v> </v>
      </c>
      <c r="G688" s="22" t="str">
        <f t="shared" si="77"/>
        <v> </v>
      </c>
      <c r="H688" s="21" t="str">
        <f t="shared" si="76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3"/>
        <v> </v>
      </c>
      <c r="C689" s="1" t="str">
        <f t="shared" si="79"/>
        <v> </v>
      </c>
      <c r="D689" s="21" t="str">
        <f t="shared" si="74"/>
        <v> </v>
      </c>
      <c r="E689" s="21" t="str">
        <f t="shared" si="75"/>
        <v> </v>
      </c>
      <c r="F689" s="21" t="str">
        <f t="shared" si="78"/>
        <v> </v>
      </c>
      <c r="G689" s="22" t="str">
        <f t="shared" si="77"/>
        <v> </v>
      </c>
      <c r="H689" s="21" t="str">
        <f t="shared" si="76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3"/>
        <v> </v>
      </c>
      <c r="C690" s="1" t="str">
        <f t="shared" si="79"/>
        <v> </v>
      </c>
      <c r="D690" s="21" t="str">
        <f t="shared" si="74"/>
        <v> </v>
      </c>
      <c r="E690" s="21" t="str">
        <f t="shared" si="75"/>
        <v> </v>
      </c>
      <c r="F690" s="21" t="str">
        <f t="shared" si="78"/>
        <v> </v>
      </c>
      <c r="G690" s="22" t="str">
        <f t="shared" si="77"/>
        <v> </v>
      </c>
      <c r="H690" s="21" t="str">
        <f t="shared" si="76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3"/>
        <v> </v>
      </c>
      <c r="C691" s="1" t="str">
        <f t="shared" si="79"/>
        <v> </v>
      </c>
      <c r="D691" s="21" t="str">
        <f t="shared" si="74"/>
        <v> </v>
      </c>
      <c r="E691" s="21" t="str">
        <f t="shared" si="75"/>
        <v> </v>
      </c>
      <c r="F691" s="21" t="str">
        <f t="shared" si="78"/>
        <v> </v>
      </c>
      <c r="G691" s="22" t="str">
        <f t="shared" si="77"/>
        <v> </v>
      </c>
      <c r="H691" s="21" t="str">
        <f t="shared" si="76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t="shared" si="73"/>
        <v> </v>
      </c>
      <c r="C692" s="1" t="str">
        <f t="shared" si="79"/>
        <v> </v>
      </c>
      <c r="D692" s="21" t="str">
        <f t="shared" si="74"/>
        <v> </v>
      </c>
      <c r="E692" s="21" t="str">
        <f t="shared" si="75"/>
        <v> </v>
      </c>
      <c r="F692" s="21" t="str">
        <f t="shared" si="78"/>
        <v> </v>
      </c>
      <c r="G692" s="22" t="str">
        <f t="shared" si="77"/>
        <v> </v>
      </c>
      <c r="H692" s="21" t="str">
        <f t="shared" si="76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3"/>
        <v> </v>
      </c>
      <c r="C693" s="1" t="str">
        <f t="shared" si="79"/>
        <v> </v>
      </c>
      <c r="D693" s="21" t="str">
        <f t="shared" si="74"/>
        <v> </v>
      </c>
      <c r="E693" s="21" t="str">
        <f t="shared" si="75"/>
        <v> </v>
      </c>
      <c r="F693" s="21" t="str">
        <f t="shared" si="78"/>
        <v> </v>
      </c>
      <c r="G693" s="22" t="str">
        <f t="shared" si="77"/>
        <v> </v>
      </c>
      <c r="H693" s="21" t="str">
        <f t="shared" si="76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3"/>
        <v> </v>
      </c>
      <c r="C694" s="1" t="str">
        <f t="shared" si="79"/>
        <v> </v>
      </c>
      <c r="D694" s="21" t="str">
        <f t="shared" si="74"/>
        <v> </v>
      </c>
      <c r="E694" s="21" t="str">
        <f t="shared" si="75"/>
        <v> </v>
      </c>
      <c r="F694" s="21" t="str">
        <f t="shared" si="78"/>
        <v> </v>
      </c>
      <c r="G694" s="22" t="str">
        <f t="shared" si="77"/>
        <v> </v>
      </c>
      <c r="H694" s="21" t="str">
        <f t="shared" si="76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3"/>
        <v> </v>
      </c>
      <c r="C695" s="1" t="str">
        <f t="shared" si="79"/>
        <v> </v>
      </c>
      <c r="D695" s="21" t="str">
        <f t="shared" si="74"/>
        <v> </v>
      </c>
      <c r="E695" s="21" t="str">
        <f t="shared" si="75"/>
        <v> </v>
      </c>
      <c r="F695" s="21" t="str">
        <f t="shared" si="78"/>
        <v> </v>
      </c>
      <c r="G695" s="22" t="str">
        <f t="shared" si="77"/>
        <v> </v>
      </c>
      <c r="H695" s="21" t="str">
        <f t="shared" si="76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3"/>
        <v> </v>
      </c>
      <c r="C696" s="1" t="str">
        <f t="shared" si="79"/>
        <v> </v>
      </c>
      <c r="D696" s="21" t="str">
        <f t="shared" si="74"/>
        <v> </v>
      </c>
      <c r="E696" s="21" t="str">
        <f t="shared" si="75"/>
        <v> </v>
      </c>
      <c r="F696" s="21" t="str">
        <f t="shared" si="78"/>
        <v> </v>
      </c>
      <c r="G696" s="22" t="str">
        <f t="shared" si="77"/>
        <v> </v>
      </c>
      <c r="H696" s="21" t="str">
        <f t="shared" si="76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3"/>
        <v> </v>
      </c>
      <c r="C697" s="1" t="str">
        <f t="shared" si="79"/>
        <v> </v>
      </c>
      <c r="D697" s="21" t="str">
        <f t="shared" si="74"/>
        <v> </v>
      </c>
      <c r="E697" s="21" t="str">
        <f t="shared" si="75"/>
        <v> </v>
      </c>
      <c r="F697" s="21" t="str">
        <f t="shared" si="78"/>
        <v> </v>
      </c>
      <c r="G697" s="22" t="str">
        <f t="shared" si="77"/>
        <v> </v>
      </c>
      <c r="H697" s="21" t="str">
        <f t="shared" si="76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3"/>
        <v> </v>
      </c>
      <c r="C698" s="1" t="str">
        <f t="shared" si="79"/>
        <v> </v>
      </c>
      <c r="D698" s="21" t="str">
        <f t="shared" si="74"/>
        <v> </v>
      </c>
      <c r="E698" s="21" t="str">
        <f t="shared" si="75"/>
        <v> </v>
      </c>
      <c r="F698" s="21" t="str">
        <f t="shared" si="78"/>
        <v> </v>
      </c>
      <c r="G698" s="22" t="str">
        <f t="shared" si="77"/>
        <v> </v>
      </c>
      <c r="H698" s="21" t="str">
        <f t="shared" si="76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3"/>
        <v> </v>
      </c>
      <c r="C699" s="1" t="str">
        <f t="shared" si="79"/>
        <v> </v>
      </c>
      <c r="D699" s="21" t="str">
        <f t="shared" si="74"/>
        <v> </v>
      </c>
      <c r="E699" s="21" t="str">
        <f t="shared" si="75"/>
        <v> </v>
      </c>
      <c r="F699" s="21" t="str">
        <f t="shared" si="78"/>
        <v> </v>
      </c>
      <c r="G699" s="22" t="str">
        <f t="shared" si="77"/>
        <v> </v>
      </c>
      <c r="H699" s="21" t="str">
        <f t="shared" si="76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3"/>
        <v> </v>
      </c>
      <c r="C700" s="1" t="str">
        <f t="shared" si="79"/>
        <v> </v>
      </c>
      <c r="D700" s="21" t="str">
        <f t="shared" si="74"/>
        <v> </v>
      </c>
      <c r="E700" s="21" t="str">
        <f t="shared" si="75"/>
        <v> </v>
      </c>
      <c r="F700" s="21" t="str">
        <f t="shared" si="78"/>
        <v> </v>
      </c>
      <c r="G700" s="22" t="str">
        <f t="shared" si="77"/>
        <v> </v>
      </c>
      <c r="H700" s="21" t="str">
        <f t="shared" si="76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3"/>
        <v> </v>
      </c>
      <c r="C701" s="1" t="str">
        <f t="shared" si="79"/>
        <v> </v>
      </c>
      <c r="D701" s="21" t="str">
        <f t="shared" si="74"/>
        <v> </v>
      </c>
      <c r="E701" s="21" t="str">
        <f t="shared" si="75"/>
        <v> </v>
      </c>
      <c r="F701" s="21" t="str">
        <f t="shared" si="78"/>
        <v> </v>
      </c>
      <c r="G701" s="22" t="str">
        <f t="shared" si="77"/>
        <v> </v>
      </c>
      <c r="H701" s="21" t="str">
        <f t="shared" si="76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3"/>
        <v> </v>
      </c>
      <c r="C702" s="1" t="str">
        <f t="shared" si="79"/>
        <v> </v>
      </c>
      <c r="D702" s="21" t="str">
        <f t="shared" si="74"/>
        <v> </v>
      </c>
      <c r="E702" s="21" t="str">
        <f t="shared" si="75"/>
        <v> </v>
      </c>
      <c r="F702" s="21" t="str">
        <f t="shared" si="78"/>
        <v> </v>
      </c>
      <c r="G702" s="22" t="str">
        <f t="shared" si="77"/>
        <v> </v>
      </c>
      <c r="H702" s="21" t="str">
        <f t="shared" si="76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3"/>
        <v> </v>
      </c>
      <c r="C703" s="1" t="str">
        <f t="shared" si="79"/>
        <v> </v>
      </c>
      <c r="D703" s="21" t="str">
        <f t="shared" si="74"/>
        <v> </v>
      </c>
      <c r="E703" s="21" t="str">
        <f t="shared" si="75"/>
        <v> </v>
      </c>
      <c r="F703" s="21" t="str">
        <f t="shared" si="78"/>
        <v> </v>
      </c>
      <c r="G703" s="22" t="str">
        <f t="shared" si="77"/>
        <v> </v>
      </c>
      <c r="H703" s="21" t="str">
        <f t="shared" si="76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3"/>
        <v> </v>
      </c>
      <c r="C704" s="1" t="str">
        <f t="shared" si="79"/>
        <v> </v>
      </c>
      <c r="D704" s="21" t="str">
        <f t="shared" si="74"/>
        <v> </v>
      </c>
      <c r="E704" s="21" t="str">
        <f t="shared" si="75"/>
        <v> </v>
      </c>
      <c r="F704" s="21" t="str">
        <f t="shared" si="78"/>
        <v> </v>
      </c>
      <c r="G704" s="22" t="str">
        <f t="shared" si="77"/>
        <v> </v>
      </c>
      <c r="H704" s="21" t="str">
        <f t="shared" si="76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3"/>
        <v> </v>
      </c>
      <c r="C705" s="1" t="str">
        <f t="shared" si="79"/>
        <v> </v>
      </c>
      <c r="D705" s="21" t="str">
        <f t="shared" si="74"/>
        <v> </v>
      </c>
      <c r="E705" s="21" t="str">
        <f t="shared" si="75"/>
        <v> </v>
      </c>
      <c r="F705" s="21" t="str">
        <f t="shared" si="78"/>
        <v> </v>
      </c>
      <c r="G705" s="22" t="str">
        <f t="shared" si="77"/>
        <v> </v>
      </c>
      <c r="H705" s="21" t="str">
        <f t="shared" si="76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3"/>
        <v> </v>
      </c>
      <c r="C706" s="1" t="str">
        <f t="shared" si="79"/>
        <v> </v>
      </c>
      <c r="D706" s="21" t="str">
        <f t="shared" si="74"/>
        <v> </v>
      </c>
      <c r="E706" s="21" t="str">
        <f t="shared" si="75"/>
        <v> </v>
      </c>
      <c r="F706" s="21" t="str">
        <f t="shared" si="78"/>
        <v> </v>
      </c>
      <c r="G706" s="22" t="str">
        <f t="shared" si="77"/>
        <v> </v>
      </c>
      <c r="H706" s="21" t="str">
        <f t="shared" si="76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3"/>
        <v> </v>
      </c>
      <c r="C707" s="1" t="str">
        <f t="shared" si="79"/>
        <v> </v>
      </c>
      <c r="D707" s="21" t="str">
        <f t="shared" si="74"/>
        <v> </v>
      </c>
      <c r="E707" s="21" t="str">
        <f t="shared" si="75"/>
        <v> </v>
      </c>
      <c r="F707" s="21" t="str">
        <f t="shared" si="78"/>
        <v> </v>
      </c>
      <c r="G707" s="22" t="str">
        <f t="shared" si="77"/>
        <v> </v>
      </c>
      <c r="H707" s="21" t="str">
        <f t="shared" si="76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3"/>
        <v> </v>
      </c>
      <c r="C708" s="1" t="str">
        <f t="shared" si="79"/>
        <v> </v>
      </c>
      <c r="D708" s="21" t="str">
        <f t="shared" si="74"/>
        <v> </v>
      </c>
      <c r="E708" s="21" t="str">
        <f t="shared" si="75"/>
        <v> </v>
      </c>
      <c r="F708" s="21" t="str">
        <f t="shared" si="78"/>
        <v> </v>
      </c>
      <c r="G708" s="22" t="str">
        <f t="shared" si="77"/>
        <v> </v>
      </c>
      <c r="H708" s="21" t="str">
        <f t="shared" si="76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3"/>
        <v> </v>
      </c>
      <c r="C709" s="1" t="str">
        <f t="shared" si="79"/>
        <v> </v>
      </c>
      <c r="D709" s="21" t="str">
        <f t="shared" si="74"/>
        <v> </v>
      </c>
      <c r="E709" s="21" t="str">
        <f t="shared" si="75"/>
        <v> </v>
      </c>
      <c r="F709" s="21" t="str">
        <f t="shared" si="78"/>
        <v> </v>
      </c>
      <c r="G709" s="22" t="str">
        <f t="shared" si="77"/>
        <v> </v>
      </c>
      <c r="H709" s="21" t="str">
        <f t="shared" si="76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3"/>
        <v> </v>
      </c>
      <c r="C710" s="1" t="str">
        <f t="shared" si="79"/>
        <v> </v>
      </c>
      <c r="D710" s="21" t="str">
        <f t="shared" si="74"/>
        <v> </v>
      </c>
      <c r="E710" s="21" t="str">
        <f t="shared" si="75"/>
        <v> </v>
      </c>
      <c r="F710" s="21" t="str">
        <f t="shared" si="78"/>
        <v> </v>
      </c>
      <c r="G710" s="22" t="str">
        <f t="shared" si="77"/>
        <v> </v>
      </c>
      <c r="H710" s="21" t="str">
        <f t="shared" si="76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3"/>
        <v> </v>
      </c>
      <c r="C711" s="1" t="str">
        <f t="shared" si="79"/>
        <v> </v>
      </c>
      <c r="D711" s="21" t="str">
        <f t="shared" si="74"/>
        <v> </v>
      </c>
      <c r="E711" s="21" t="str">
        <f t="shared" si="75"/>
        <v> </v>
      </c>
      <c r="F711" s="21" t="str">
        <f t="shared" si="78"/>
        <v> </v>
      </c>
      <c r="G711" s="22" t="str">
        <f t="shared" si="77"/>
        <v> </v>
      </c>
      <c r="H711" s="21" t="str">
        <f t="shared" si="76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3"/>
        <v> </v>
      </c>
      <c r="C712" s="1" t="str">
        <f t="shared" si="79"/>
        <v> </v>
      </c>
      <c r="D712" s="21" t="str">
        <f t="shared" si="74"/>
        <v> </v>
      </c>
      <c r="E712" s="21" t="str">
        <f t="shared" si="75"/>
        <v> </v>
      </c>
      <c r="F712" s="21" t="str">
        <f t="shared" si="78"/>
        <v> </v>
      </c>
      <c r="G712" s="22" t="str">
        <f t="shared" si="77"/>
        <v> </v>
      </c>
      <c r="H712" s="21" t="str">
        <f t="shared" si="76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3"/>
        <v> </v>
      </c>
      <c r="C713" s="1" t="str">
        <f t="shared" si="79"/>
        <v> </v>
      </c>
      <c r="D713" s="21" t="str">
        <f t="shared" si="74"/>
        <v> </v>
      </c>
      <c r="E713" s="21" t="str">
        <f t="shared" si="75"/>
        <v> </v>
      </c>
      <c r="F713" s="21" t="str">
        <f t="shared" si="78"/>
        <v> </v>
      </c>
      <c r="G713" s="22" t="str">
        <f t="shared" si="77"/>
        <v> </v>
      </c>
      <c r="H713" s="21" t="str">
        <f t="shared" si="76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3"/>
        <v> </v>
      </c>
      <c r="C714" s="1" t="str">
        <f t="shared" si="79"/>
        <v> </v>
      </c>
      <c r="D714" s="21" t="str">
        <f t="shared" si="74"/>
        <v> </v>
      </c>
      <c r="E714" s="21" t="str">
        <f t="shared" si="75"/>
        <v> </v>
      </c>
      <c r="F714" s="21" t="str">
        <f t="shared" si="78"/>
        <v> </v>
      </c>
      <c r="G714" s="22" t="str">
        <f t="shared" si="77"/>
        <v> </v>
      </c>
      <c r="H714" s="21" t="str">
        <f t="shared" si="76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3"/>
        <v> </v>
      </c>
      <c r="C715" s="1" t="str">
        <f t="shared" si="79"/>
        <v> </v>
      </c>
      <c r="D715" s="21" t="str">
        <f t="shared" si="74"/>
        <v> </v>
      </c>
      <c r="E715" s="21" t="str">
        <f t="shared" si="75"/>
        <v> </v>
      </c>
      <c r="F715" s="21" t="str">
        <f t="shared" si="78"/>
        <v> </v>
      </c>
      <c r="G715" s="22" t="str">
        <f t="shared" si="77"/>
        <v> </v>
      </c>
      <c r="H715" s="21" t="str">
        <f t="shared" si="76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3"/>
        <v> </v>
      </c>
      <c r="C716" s="1" t="str">
        <f t="shared" si="79"/>
        <v> </v>
      </c>
      <c r="D716" s="21" t="str">
        <f t="shared" si="74"/>
        <v> </v>
      </c>
      <c r="E716" s="21" t="str">
        <f t="shared" si="75"/>
        <v> </v>
      </c>
      <c r="F716" s="21" t="str">
        <f t="shared" si="78"/>
        <v> </v>
      </c>
      <c r="G716" s="22" t="str">
        <f t="shared" si="77"/>
        <v> </v>
      </c>
      <c r="H716" s="21" t="str">
        <f t="shared" si="76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3"/>
        <v> </v>
      </c>
      <c r="C717" s="1" t="str">
        <f t="shared" si="79"/>
        <v> </v>
      </c>
      <c r="D717" s="21" t="str">
        <f t="shared" si="74"/>
        <v> </v>
      </c>
      <c r="E717" s="21" t="str">
        <f t="shared" si="75"/>
        <v> </v>
      </c>
      <c r="F717" s="21" t="str">
        <f t="shared" si="78"/>
        <v> </v>
      </c>
      <c r="G717" s="22" t="str">
        <f t="shared" si="77"/>
        <v> </v>
      </c>
      <c r="H717" s="21" t="str">
        <f t="shared" si="76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3"/>
        <v> </v>
      </c>
      <c r="C718" s="1" t="str">
        <f t="shared" si="79"/>
        <v> </v>
      </c>
      <c r="D718" s="21" t="str">
        <f t="shared" si="74"/>
        <v> </v>
      </c>
      <c r="E718" s="21" t="str">
        <f t="shared" si="75"/>
        <v> </v>
      </c>
      <c r="F718" s="21" t="str">
        <f t="shared" si="78"/>
        <v> </v>
      </c>
      <c r="G718" s="22" t="str">
        <f t="shared" si="77"/>
        <v> </v>
      </c>
      <c r="H718" s="21" t="str">
        <f t="shared" si="76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3"/>
        <v> </v>
      </c>
      <c r="C719" s="1" t="str">
        <f t="shared" si="79"/>
        <v> </v>
      </c>
      <c r="D719" s="21" t="str">
        <f t="shared" si="74"/>
        <v> </v>
      </c>
      <c r="E719" s="21" t="str">
        <f t="shared" si="75"/>
        <v> </v>
      </c>
      <c r="F719" s="21" t="str">
        <f t="shared" si="78"/>
        <v> </v>
      </c>
      <c r="G719" s="22" t="str">
        <f t="shared" si="77"/>
        <v> </v>
      </c>
      <c r="H719" s="21" t="str">
        <f t="shared" si="76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3"/>
        <v> </v>
      </c>
      <c r="C720" s="1" t="str">
        <f t="shared" si="79"/>
        <v> </v>
      </c>
      <c r="D720" s="21" t="str">
        <f t="shared" si="74"/>
        <v> </v>
      </c>
      <c r="E720" s="21" t="str">
        <f t="shared" si="75"/>
        <v> </v>
      </c>
      <c r="F720" s="21" t="str">
        <f t="shared" si="78"/>
        <v> </v>
      </c>
      <c r="G720" s="22" t="str">
        <f t="shared" si="77"/>
        <v> </v>
      </c>
      <c r="H720" s="21" t="str">
        <f t="shared" si="76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3"/>
        <v> </v>
      </c>
      <c r="C721" s="1" t="str">
        <f t="shared" si="79"/>
        <v> </v>
      </c>
      <c r="D721" s="21" t="str">
        <f t="shared" si="74"/>
        <v> </v>
      </c>
      <c r="E721" s="21" t="str">
        <f t="shared" si="75"/>
        <v> </v>
      </c>
      <c r="F721" s="21" t="str">
        <f t="shared" si="78"/>
        <v> </v>
      </c>
      <c r="G721" s="22" t="str">
        <f t="shared" si="77"/>
        <v> </v>
      </c>
      <c r="H721" s="21" t="str">
        <f t="shared" si="76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3"/>
        <v> </v>
      </c>
      <c r="C722" s="1" t="str">
        <f t="shared" si="79"/>
        <v> </v>
      </c>
      <c r="D722" s="21" t="str">
        <f t="shared" si="74"/>
        <v> </v>
      </c>
      <c r="E722" s="21" t="str">
        <f t="shared" si="75"/>
        <v> </v>
      </c>
      <c r="F722" s="21" t="str">
        <f t="shared" si="78"/>
        <v> </v>
      </c>
      <c r="G722" s="22" t="str">
        <f t="shared" si="77"/>
        <v> </v>
      </c>
      <c r="H722" s="21" t="str">
        <f t="shared" si="76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3"/>
        <v> </v>
      </c>
      <c r="C723" s="1" t="str">
        <f t="shared" si="79"/>
        <v> </v>
      </c>
      <c r="D723" s="21" t="str">
        <f t="shared" si="74"/>
        <v> </v>
      </c>
      <c r="E723" s="21" t="str">
        <f t="shared" si="75"/>
        <v> </v>
      </c>
      <c r="F723" s="21" t="str">
        <f t="shared" si="78"/>
        <v> </v>
      </c>
      <c r="G723" s="22" t="str">
        <f t="shared" si="77"/>
        <v> </v>
      </c>
      <c r="H723" s="21" t="str">
        <f t="shared" si="76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3"/>
        <v> </v>
      </c>
      <c r="C724" s="1" t="str">
        <f t="shared" si="79"/>
        <v> </v>
      </c>
      <c r="D724" s="21" t="str">
        <f t="shared" si="74"/>
        <v> </v>
      </c>
      <c r="E724" s="21" t="str">
        <f t="shared" si="75"/>
        <v> </v>
      </c>
      <c r="F724" s="21" t="str">
        <f t="shared" si="78"/>
        <v> </v>
      </c>
      <c r="G724" s="22" t="str">
        <f t="shared" si="77"/>
        <v> </v>
      </c>
      <c r="H724" s="21" t="str">
        <f t="shared" si="76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3"/>
        <v> </v>
      </c>
      <c r="C725" s="1" t="str">
        <f t="shared" si="79"/>
        <v> </v>
      </c>
      <c r="D725" s="21" t="str">
        <f t="shared" si="74"/>
        <v> </v>
      </c>
      <c r="E725" s="21" t="str">
        <f t="shared" si="75"/>
        <v> </v>
      </c>
      <c r="F725" s="21" t="str">
        <f t="shared" si="78"/>
        <v> </v>
      </c>
      <c r="G725" s="22" t="str">
        <f t="shared" si="77"/>
        <v> </v>
      </c>
      <c r="H725" s="21" t="str">
        <f t="shared" si="76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3"/>
        <v> </v>
      </c>
      <c r="C726" s="1" t="str">
        <f t="shared" si="79"/>
        <v> </v>
      </c>
      <c r="D726" s="21" t="str">
        <f t="shared" si="74"/>
        <v> </v>
      </c>
      <c r="E726" s="21" t="str">
        <f t="shared" si="75"/>
        <v> </v>
      </c>
      <c r="F726" s="21" t="str">
        <f t="shared" si="78"/>
        <v> </v>
      </c>
      <c r="G726" s="22" t="str">
        <f t="shared" si="77"/>
        <v> </v>
      </c>
      <c r="H726" s="21" t="str">
        <f t="shared" si="76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3"/>
        <v> </v>
      </c>
      <c r="C727" s="1" t="str">
        <f t="shared" si="79"/>
        <v> </v>
      </c>
      <c r="D727" s="21" t="str">
        <f t="shared" si="74"/>
        <v> </v>
      </c>
      <c r="E727" s="21" t="str">
        <f t="shared" si="75"/>
        <v> </v>
      </c>
      <c r="F727" s="21" t="str">
        <f t="shared" si="78"/>
        <v> </v>
      </c>
      <c r="G727" s="22" t="str">
        <f t="shared" si="77"/>
        <v> </v>
      </c>
      <c r="H727" s="21" t="str">
        <f t="shared" si="76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3"/>
        <v> </v>
      </c>
      <c r="C728" s="1" t="str">
        <f t="shared" si="79"/>
        <v> </v>
      </c>
      <c r="D728" s="21" t="str">
        <f t="shared" si="74"/>
        <v> </v>
      </c>
      <c r="E728" s="21" t="str">
        <f t="shared" si="75"/>
        <v> </v>
      </c>
      <c r="F728" s="21" t="str">
        <f t="shared" si="78"/>
        <v> </v>
      </c>
      <c r="G728" s="22" t="str">
        <f t="shared" si="77"/>
        <v> </v>
      </c>
      <c r="H728" s="21" t="str">
        <f t="shared" si="76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3"/>
        <v> </v>
      </c>
      <c r="C729" s="1" t="str">
        <f t="shared" si="79"/>
        <v> </v>
      </c>
      <c r="D729" s="21" t="str">
        <f t="shared" si="74"/>
        <v> </v>
      </c>
      <c r="E729" s="21" t="str">
        <f t="shared" si="75"/>
        <v> </v>
      </c>
      <c r="F729" s="21" t="str">
        <f t="shared" si="78"/>
        <v> </v>
      </c>
      <c r="G729" s="22" t="str">
        <f t="shared" si="77"/>
        <v> </v>
      </c>
      <c r="H729" s="21" t="str">
        <f t="shared" si="76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3"/>
        <v> </v>
      </c>
      <c r="C730" s="1" t="str">
        <f t="shared" si="79"/>
        <v> </v>
      </c>
      <c r="D730" s="21" t="str">
        <f t="shared" si="74"/>
        <v> </v>
      </c>
      <c r="E730" s="21" t="str">
        <f t="shared" si="75"/>
        <v> </v>
      </c>
      <c r="F730" s="21" t="str">
        <f t="shared" si="78"/>
        <v> </v>
      </c>
      <c r="G730" s="22" t="str">
        <f t="shared" si="77"/>
        <v> </v>
      </c>
      <c r="H730" s="21" t="str">
        <f t="shared" si="76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3"/>
        <v> </v>
      </c>
      <c r="C731" s="1" t="str">
        <f t="shared" si="79"/>
        <v> </v>
      </c>
      <c r="D731" s="21" t="str">
        <f t="shared" si="74"/>
        <v> </v>
      </c>
      <c r="E731" s="21" t="str">
        <f t="shared" si="75"/>
        <v> </v>
      </c>
      <c r="F731" s="21" t="str">
        <f t="shared" si="78"/>
        <v> </v>
      </c>
      <c r="G731" s="22" t="str">
        <f t="shared" si="77"/>
        <v> </v>
      </c>
      <c r="H731" s="21" t="str">
        <f t="shared" si="76"/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aca="true" t="shared" si="80" ref="B732:B795">IF(C732&lt;&gt;" ",INT(C732/13)+1," ")</f>
        <v> </v>
      </c>
      <c r="C732" s="1" t="str">
        <f t="shared" si="79"/>
        <v> </v>
      </c>
      <c r="D732" s="21" t="str">
        <f aca="true" t="shared" si="81" ref="D732:D795">IF(C732&lt;&gt;" ",IF(G731&lt;D731,G731+E732,PMT($E$11,($E$13),-$E$6))," ")</f>
        <v> </v>
      </c>
      <c r="E732" s="21" t="str">
        <f aca="true" t="shared" si="82" ref="E732:E795">IF(C732&lt;&gt;" ",G731*$E$11," ")</f>
        <v> </v>
      </c>
      <c r="F732" s="21" t="str">
        <f t="shared" si="78"/>
        <v> </v>
      </c>
      <c r="G732" s="22" t="str">
        <f t="shared" si="77"/>
        <v> </v>
      </c>
      <c r="H732" s="21" t="str">
        <f aca="true" t="shared" si="83" ref="H732:H795">IF(C732&lt;&gt;" ",IF(AND($E$19=B732,$E$20=C732-(B732-1)*12),$E$18,0)," ")</f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80"/>
        <v> </v>
      </c>
      <c r="C733" s="1" t="str">
        <f t="shared" si="79"/>
        <v> </v>
      </c>
      <c r="D733" s="21" t="str">
        <f t="shared" si="81"/>
        <v> </v>
      </c>
      <c r="E733" s="21" t="str">
        <f t="shared" si="82"/>
        <v> </v>
      </c>
      <c r="F733" s="21" t="str">
        <f t="shared" si="78"/>
        <v> </v>
      </c>
      <c r="G733" s="22" t="str">
        <f aca="true" t="shared" si="84" ref="G733:G796">IF(C733&lt;&gt;" ",G732-F733," ")</f>
        <v> </v>
      </c>
      <c r="H733" s="21" t="str">
        <f t="shared" si="83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80"/>
        <v> </v>
      </c>
      <c r="C734" s="1" t="str">
        <f t="shared" si="79"/>
        <v> </v>
      </c>
      <c r="D734" s="21" t="str">
        <f t="shared" si="81"/>
        <v> </v>
      </c>
      <c r="E734" s="21" t="str">
        <f t="shared" si="82"/>
        <v> </v>
      </c>
      <c r="F734" s="21" t="str">
        <f t="shared" si="78"/>
        <v> </v>
      </c>
      <c r="G734" s="22" t="str">
        <f t="shared" si="84"/>
        <v> </v>
      </c>
      <c r="H734" s="21" t="str">
        <f t="shared" si="83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80"/>
        <v> </v>
      </c>
      <c r="C735" s="1" t="str">
        <f t="shared" si="79"/>
        <v> </v>
      </c>
      <c r="D735" s="21" t="str">
        <f t="shared" si="81"/>
        <v> </v>
      </c>
      <c r="E735" s="21" t="str">
        <f t="shared" si="82"/>
        <v> </v>
      </c>
      <c r="F735" s="21" t="str">
        <f t="shared" si="78"/>
        <v> </v>
      </c>
      <c r="G735" s="22" t="str">
        <f t="shared" si="84"/>
        <v> </v>
      </c>
      <c r="H735" s="21" t="str">
        <f t="shared" si="83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80"/>
        <v> </v>
      </c>
      <c r="C736" s="1" t="str">
        <f t="shared" si="79"/>
        <v> </v>
      </c>
      <c r="D736" s="21" t="str">
        <f t="shared" si="81"/>
        <v> </v>
      </c>
      <c r="E736" s="21" t="str">
        <f t="shared" si="82"/>
        <v> </v>
      </c>
      <c r="F736" s="21" t="str">
        <f t="shared" si="78"/>
        <v> </v>
      </c>
      <c r="G736" s="22" t="str">
        <f t="shared" si="84"/>
        <v> </v>
      </c>
      <c r="H736" s="21" t="str">
        <f t="shared" si="83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80"/>
        <v> </v>
      </c>
      <c r="C737" s="1" t="str">
        <f t="shared" si="79"/>
        <v> </v>
      </c>
      <c r="D737" s="21" t="str">
        <f t="shared" si="81"/>
        <v> </v>
      </c>
      <c r="E737" s="21" t="str">
        <f t="shared" si="82"/>
        <v> </v>
      </c>
      <c r="F737" s="21" t="str">
        <f t="shared" si="78"/>
        <v> </v>
      </c>
      <c r="G737" s="22" t="str">
        <f t="shared" si="84"/>
        <v> </v>
      </c>
      <c r="H737" s="21" t="str">
        <f t="shared" si="83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80"/>
        <v> </v>
      </c>
      <c r="C738" s="1" t="str">
        <f t="shared" si="79"/>
        <v> </v>
      </c>
      <c r="D738" s="21" t="str">
        <f t="shared" si="81"/>
        <v> </v>
      </c>
      <c r="E738" s="21" t="str">
        <f t="shared" si="82"/>
        <v> </v>
      </c>
      <c r="F738" s="21" t="str">
        <f t="shared" si="78"/>
        <v> </v>
      </c>
      <c r="G738" s="22" t="str">
        <f t="shared" si="84"/>
        <v> </v>
      </c>
      <c r="H738" s="21" t="str">
        <f t="shared" si="83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80"/>
        <v> </v>
      </c>
      <c r="C739" s="1" t="str">
        <f t="shared" si="79"/>
        <v> </v>
      </c>
      <c r="D739" s="21" t="str">
        <f t="shared" si="81"/>
        <v> </v>
      </c>
      <c r="E739" s="21" t="str">
        <f t="shared" si="82"/>
        <v> </v>
      </c>
      <c r="F739" s="21" t="str">
        <f t="shared" si="78"/>
        <v> </v>
      </c>
      <c r="G739" s="22" t="str">
        <f t="shared" si="84"/>
        <v> </v>
      </c>
      <c r="H739" s="21" t="str">
        <f t="shared" si="83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80"/>
        <v> </v>
      </c>
      <c r="C740" s="1" t="str">
        <f t="shared" si="79"/>
        <v> </v>
      </c>
      <c r="D740" s="21" t="str">
        <f t="shared" si="81"/>
        <v> </v>
      </c>
      <c r="E740" s="21" t="str">
        <f t="shared" si="82"/>
        <v> </v>
      </c>
      <c r="F740" s="21" t="str">
        <f t="shared" si="78"/>
        <v> </v>
      </c>
      <c r="G740" s="22" t="str">
        <f t="shared" si="84"/>
        <v> </v>
      </c>
      <c r="H740" s="21" t="str">
        <f t="shared" si="83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80"/>
        <v> </v>
      </c>
      <c r="C741" s="1" t="str">
        <f t="shared" si="79"/>
        <v> </v>
      </c>
      <c r="D741" s="21" t="str">
        <f t="shared" si="81"/>
        <v> </v>
      </c>
      <c r="E741" s="21" t="str">
        <f t="shared" si="82"/>
        <v> </v>
      </c>
      <c r="F741" s="21" t="str">
        <f t="shared" si="78"/>
        <v> </v>
      </c>
      <c r="G741" s="22" t="str">
        <f t="shared" si="84"/>
        <v> </v>
      </c>
      <c r="H741" s="21" t="str">
        <f t="shared" si="83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80"/>
        <v> </v>
      </c>
      <c r="C742" s="1" t="str">
        <f t="shared" si="79"/>
        <v> </v>
      </c>
      <c r="D742" s="21" t="str">
        <f t="shared" si="81"/>
        <v> </v>
      </c>
      <c r="E742" s="21" t="str">
        <f t="shared" si="82"/>
        <v> </v>
      </c>
      <c r="F742" s="21" t="str">
        <f t="shared" si="78"/>
        <v> </v>
      </c>
      <c r="G742" s="22" t="str">
        <f t="shared" si="84"/>
        <v> </v>
      </c>
      <c r="H742" s="21" t="str">
        <f t="shared" si="83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80"/>
        <v> </v>
      </c>
      <c r="C743" s="1" t="str">
        <f t="shared" si="79"/>
        <v> </v>
      </c>
      <c r="D743" s="21" t="str">
        <f t="shared" si="81"/>
        <v> </v>
      </c>
      <c r="E743" s="21" t="str">
        <f t="shared" si="82"/>
        <v> </v>
      </c>
      <c r="F743" s="21" t="str">
        <f t="shared" si="78"/>
        <v> </v>
      </c>
      <c r="G743" s="22" t="str">
        <f t="shared" si="84"/>
        <v> </v>
      </c>
      <c r="H743" s="21" t="str">
        <f t="shared" si="83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80"/>
        <v> </v>
      </c>
      <c r="C744" s="1" t="str">
        <f t="shared" si="79"/>
        <v> </v>
      </c>
      <c r="D744" s="21" t="str">
        <f t="shared" si="81"/>
        <v> </v>
      </c>
      <c r="E744" s="21" t="str">
        <f t="shared" si="82"/>
        <v> </v>
      </c>
      <c r="F744" s="21" t="str">
        <f t="shared" si="78"/>
        <v> </v>
      </c>
      <c r="G744" s="22" t="str">
        <f t="shared" si="84"/>
        <v> </v>
      </c>
      <c r="H744" s="21" t="str">
        <f t="shared" si="83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80"/>
        <v> </v>
      </c>
      <c r="C745" s="1" t="str">
        <f t="shared" si="79"/>
        <v> </v>
      </c>
      <c r="D745" s="21" t="str">
        <f t="shared" si="81"/>
        <v> </v>
      </c>
      <c r="E745" s="21" t="str">
        <f t="shared" si="82"/>
        <v> </v>
      </c>
      <c r="F745" s="21" t="str">
        <f t="shared" si="78"/>
        <v> </v>
      </c>
      <c r="G745" s="22" t="str">
        <f t="shared" si="84"/>
        <v> </v>
      </c>
      <c r="H745" s="21" t="str">
        <f t="shared" si="83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80"/>
        <v> </v>
      </c>
      <c r="C746" s="1" t="str">
        <f t="shared" si="79"/>
        <v> </v>
      </c>
      <c r="D746" s="21" t="str">
        <f t="shared" si="81"/>
        <v> </v>
      </c>
      <c r="E746" s="21" t="str">
        <f t="shared" si="82"/>
        <v> </v>
      </c>
      <c r="F746" s="21" t="str">
        <f t="shared" si="78"/>
        <v> </v>
      </c>
      <c r="G746" s="22" t="str">
        <f t="shared" si="84"/>
        <v> </v>
      </c>
      <c r="H746" s="21" t="str">
        <f t="shared" si="83"/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80"/>
        <v> </v>
      </c>
      <c r="C747" s="1" t="str">
        <f t="shared" si="79"/>
        <v> </v>
      </c>
      <c r="D747" s="21" t="str">
        <f t="shared" si="81"/>
        <v> </v>
      </c>
      <c r="E747" s="21" t="str">
        <f t="shared" si="82"/>
        <v> </v>
      </c>
      <c r="F747" s="21" t="str">
        <f aca="true" t="shared" si="85" ref="F747:F810">IF(C747&lt;&gt;" ",D747-E747+H747," ")</f>
        <v> </v>
      </c>
      <c r="G747" s="22" t="str">
        <f t="shared" si="84"/>
        <v> </v>
      </c>
      <c r="H747" s="21" t="str">
        <f t="shared" si="83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80"/>
        <v> </v>
      </c>
      <c r="C748" s="1" t="str">
        <f t="shared" si="79"/>
        <v> </v>
      </c>
      <c r="D748" s="21" t="str">
        <f t="shared" si="81"/>
        <v> </v>
      </c>
      <c r="E748" s="21" t="str">
        <f t="shared" si="82"/>
        <v> </v>
      </c>
      <c r="F748" s="21" t="str">
        <f t="shared" si="85"/>
        <v> </v>
      </c>
      <c r="G748" s="22" t="str">
        <f t="shared" si="84"/>
        <v> </v>
      </c>
      <c r="H748" s="21" t="str">
        <f t="shared" si="83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80"/>
        <v> </v>
      </c>
      <c r="C749" s="1" t="str">
        <f t="shared" si="79"/>
        <v> </v>
      </c>
      <c r="D749" s="21" t="str">
        <f t="shared" si="81"/>
        <v> </v>
      </c>
      <c r="E749" s="21" t="str">
        <f t="shared" si="82"/>
        <v> </v>
      </c>
      <c r="F749" s="21" t="str">
        <f t="shared" si="85"/>
        <v> </v>
      </c>
      <c r="G749" s="22" t="str">
        <f t="shared" si="84"/>
        <v> </v>
      </c>
      <c r="H749" s="21" t="str">
        <f t="shared" si="83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80"/>
        <v> </v>
      </c>
      <c r="C750" s="1" t="str">
        <f aca="true" t="shared" si="86" ref="C750:C813">IF(CODE(C749)=32," ",IF(AND(C749+1&lt;=$E$13,G749&gt;0),+C749+1," "))</f>
        <v> </v>
      </c>
      <c r="D750" s="21" t="str">
        <f t="shared" si="81"/>
        <v> </v>
      </c>
      <c r="E750" s="21" t="str">
        <f t="shared" si="82"/>
        <v> </v>
      </c>
      <c r="F750" s="21" t="str">
        <f t="shared" si="85"/>
        <v> </v>
      </c>
      <c r="G750" s="22" t="str">
        <f t="shared" si="84"/>
        <v> </v>
      </c>
      <c r="H750" s="21" t="str">
        <f t="shared" si="83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80"/>
        <v> </v>
      </c>
      <c r="C751" s="1" t="str">
        <f t="shared" si="86"/>
        <v> </v>
      </c>
      <c r="D751" s="21" t="str">
        <f t="shared" si="81"/>
        <v> </v>
      </c>
      <c r="E751" s="21" t="str">
        <f t="shared" si="82"/>
        <v> </v>
      </c>
      <c r="F751" s="21" t="str">
        <f t="shared" si="85"/>
        <v> </v>
      </c>
      <c r="G751" s="22" t="str">
        <f t="shared" si="84"/>
        <v> </v>
      </c>
      <c r="H751" s="21" t="str">
        <f t="shared" si="83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80"/>
        <v> </v>
      </c>
      <c r="C752" s="1" t="str">
        <f t="shared" si="86"/>
        <v> </v>
      </c>
      <c r="D752" s="21" t="str">
        <f t="shared" si="81"/>
        <v> </v>
      </c>
      <c r="E752" s="21" t="str">
        <f t="shared" si="82"/>
        <v> </v>
      </c>
      <c r="F752" s="21" t="str">
        <f t="shared" si="85"/>
        <v> </v>
      </c>
      <c r="G752" s="22" t="str">
        <f t="shared" si="84"/>
        <v> </v>
      </c>
      <c r="H752" s="21" t="str">
        <f t="shared" si="83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80"/>
        <v> </v>
      </c>
      <c r="C753" s="1" t="str">
        <f t="shared" si="86"/>
        <v> </v>
      </c>
      <c r="D753" s="21" t="str">
        <f t="shared" si="81"/>
        <v> </v>
      </c>
      <c r="E753" s="21" t="str">
        <f t="shared" si="82"/>
        <v> </v>
      </c>
      <c r="F753" s="21" t="str">
        <f t="shared" si="85"/>
        <v> </v>
      </c>
      <c r="G753" s="22" t="str">
        <f t="shared" si="84"/>
        <v> </v>
      </c>
      <c r="H753" s="21" t="str">
        <f t="shared" si="83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80"/>
        <v> </v>
      </c>
      <c r="C754" s="1" t="str">
        <f t="shared" si="86"/>
        <v> </v>
      </c>
      <c r="D754" s="21" t="str">
        <f t="shared" si="81"/>
        <v> </v>
      </c>
      <c r="E754" s="21" t="str">
        <f t="shared" si="82"/>
        <v> </v>
      </c>
      <c r="F754" s="21" t="str">
        <f t="shared" si="85"/>
        <v> </v>
      </c>
      <c r="G754" s="22" t="str">
        <f t="shared" si="84"/>
        <v> </v>
      </c>
      <c r="H754" s="21" t="str">
        <f t="shared" si="83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80"/>
        <v> </v>
      </c>
      <c r="C755" s="1" t="str">
        <f t="shared" si="86"/>
        <v> </v>
      </c>
      <c r="D755" s="21" t="str">
        <f t="shared" si="81"/>
        <v> </v>
      </c>
      <c r="E755" s="21" t="str">
        <f t="shared" si="82"/>
        <v> </v>
      </c>
      <c r="F755" s="21" t="str">
        <f t="shared" si="85"/>
        <v> </v>
      </c>
      <c r="G755" s="22" t="str">
        <f t="shared" si="84"/>
        <v> </v>
      </c>
      <c r="H755" s="21" t="str">
        <f t="shared" si="83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t="shared" si="80"/>
        <v> </v>
      </c>
      <c r="C756" s="1" t="str">
        <f t="shared" si="86"/>
        <v> </v>
      </c>
      <c r="D756" s="21" t="str">
        <f t="shared" si="81"/>
        <v> </v>
      </c>
      <c r="E756" s="21" t="str">
        <f t="shared" si="82"/>
        <v> </v>
      </c>
      <c r="F756" s="21" t="str">
        <f t="shared" si="85"/>
        <v> </v>
      </c>
      <c r="G756" s="22" t="str">
        <f t="shared" si="84"/>
        <v> </v>
      </c>
      <c r="H756" s="21" t="str">
        <f t="shared" si="83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0"/>
        <v> </v>
      </c>
      <c r="C757" s="1" t="str">
        <f t="shared" si="86"/>
        <v> </v>
      </c>
      <c r="D757" s="21" t="str">
        <f t="shared" si="81"/>
        <v> </v>
      </c>
      <c r="E757" s="21" t="str">
        <f t="shared" si="82"/>
        <v> </v>
      </c>
      <c r="F757" s="21" t="str">
        <f t="shared" si="85"/>
        <v> </v>
      </c>
      <c r="G757" s="22" t="str">
        <f t="shared" si="84"/>
        <v> </v>
      </c>
      <c r="H757" s="21" t="str">
        <f t="shared" si="83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0"/>
        <v> </v>
      </c>
      <c r="C758" s="1" t="str">
        <f t="shared" si="86"/>
        <v> </v>
      </c>
      <c r="D758" s="21" t="str">
        <f t="shared" si="81"/>
        <v> </v>
      </c>
      <c r="E758" s="21" t="str">
        <f t="shared" si="82"/>
        <v> </v>
      </c>
      <c r="F758" s="21" t="str">
        <f t="shared" si="85"/>
        <v> </v>
      </c>
      <c r="G758" s="22" t="str">
        <f t="shared" si="84"/>
        <v> </v>
      </c>
      <c r="H758" s="21" t="str">
        <f t="shared" si="83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0"/>
        <v> </v>
      </c>
      <c r="C759" s="1" t="str">
        <f t="shared" si="86"/>
        <v> </v>
      </c>
      <c r="D759" s="21" t="str">
        <f t="shared" si="81"/>
        <v> </v>
      </c>
      <c r="E759" s="21" t="str">
        <f t="shared" si="82"/>
        <v> </v>
      </c>
      <c r="F759" s="21" t="str">
        <f t="shared" si="85"/>
        <v> </v>
      </c>
      <c r="G759" s="22" t="str">
        <f t="shared" si="84"/>
        <v> </v>
      </c>
      <c r="H759" s="21" t="str">
        <f t="shared" si="83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0"/>
        <v> </v>
      </c>
      <c r="C760" s="1" t="str">
        <f t="shared" si="86"/>
        <v> </v>
      </c>
      <c r="D760" s="21" t="str">
        <f t="shared" si="81"/>
        <v> </v>
      </c>
      <c r="E760" s="21" t="str">
        <f t="shared" si="82"/>
        <v> </v>
      </c>
      <c r="F760" s="21" t="str">
        <f t="shared" si="85"/>
        <v> </v>
      </c>
      <c r="G760" s="22" t="str">
        <f t="shared" si="84"/>
        <v> </v>
      </c>
      <c r="H760" s="21" t="str">
        <f t="shared" si="83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0"/>
        <v> </v>
      </c>
      <c r="C761" s="1" t="str">
        <f t="shared" si="86"/>
        <v> </v>
      </c>
      <c r="D761" s="21" t="str">
        <f t="shared" si="81"/>
        <v> </v>
      </c>
      <c r="E761" s="21" t="str">
        <f t="shared" si="82"/>
        <v> </v>
      </c>
      <c r="F761" s="21" t="str">
        <f t="shared" si="85"/>
        <v> </v>
      </c>
      <c r="G761" s="22" t="str">
        <f t="shared" si="84"/>
        <v> </v>
      </c>
      <c r="H761" s="21" t="str">
        <f t="shared" si="83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0"/>
        <v> </v>
      </c>
      <c r="C762" s="1" t="str">
        <f t="shared" si="86"/>
        <v> </v>
      </c>
      <c r="D762" s="21" t="str">
        <f t="shared" si="81"/>
        <v> </v>
      </c>
      <c r="E762" s="21" t="str">
        <f t="shared" si="82"/>
        <v> </v>
      </c>
      <c r="F762" s="21" t="str">
        <f t="shared" si="85"/>
        <v> </v>
      </c>
      <c r="G762" s="22" t="str">
        <f t="shared" si="84"/>
        <v> </v>
      </c>
      <c r="H762" s="21" t="str">
        <f t="shared" si="83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0"/>
        <v> </v>
      </c>
      <c r="C763" s="1" t="str">
        <f t="shared" si="86"/>
        <v> </v>
      </c>
      <c r="D763" s="21" t="str">
        <f t="shared" si="81"/>
        <v> </v>
      </c>
      <c r="E763" s="21" t="str">
        <f t="shared" si="82"/>
        <v> </v>
      </c>
      <c r="F763" s="21" t="str">
        <f t="shared" si="85"/>
        <v> </v>
      </c>
      <c r="G763" s="22" t="str">
        <f t="shared" si="84"/>
        <v> </v>
      </c>
      <c r="H763" s="21" t="str">
        <f t="shared" si="83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0"/>
        <v> </v>
      </c>
      <c r="C764" s="1" t="str">
        <f t="shared" si="86"/>
        <v> </v>
      </c>
      <c r="D764" s="21" t="str">
        <f t="shared" si="81"/>
        <v> </v>
      </c>
      <c r="E764" s="21" t="str">
        <f t="shared" si="82"/>
        <v> </v>
      </c>
      <c r="F764" s="21" t="str">
        <f t="shared" si="85"/>
        <v> </v>
      </c>
      <c r="G764" s="22" t="str">
        <f t="shared" si="84"/>
        <v> </v>
      </c>
      <c r="H764" s="21" t="str">
        <f t="shared" si="83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0"/>
        <v> </v>
      </c>
      <c r="C765" s="1" t="str">
        <f t="shared" si="86"/>
        <v> </v>
      </c>
      <c r="D765" s="21" t="str">
        <f t="shared" si="81"/>
        <v> </v>
      </c>
      <c r="E765" s="21" t="str">
        <f t="shared" si="82"/>
        <v> </v>
      </c>
      <c r="F765" s="21" t="str">
        <f t="shared" si="85"/>
        <v> </v>
      </c>
      <c r="G765" s="22" t="str">
        <f t="shared" si="84"/>
        <v> </v>
      </c>
      <c r="H765" s="21" t="str">
        <f t="shared" si="83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0"/>
        <v> </v>
      </c>
      <c r="C766" s="1" t="str">
        <f t="shared" si="86"/>
        <v> </v>
      </c>
      <c r="D766" s="21" t="str">
        <f t="shared" si="81"/>
        <v> </v>
      </c>
      <c r="E766" s="21" t="str">
        <f t="shared" si="82"/>
        <v> </v>
      </c>
      <c r="F766" s="21" t="str">
        <f t="shared" si="85"/>
        <v> </v>
      </c>
      <c r="G766" s="22" t="str">
        <f t="shared" si="84"/>
        <v> </v>
      </c>
      <c r="H766" s="21" t="str">
        <f t="shared" si="83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0"/>
        <v> </v>
      </c>
      <c r="C767" s="1" t="str">
        <f t="shared" si="86"/>
        <v> </v>
      </c>
      <c r="D767" s="21" t="str">
        <f t="shared" si="81"/>
        <v> </v>
      </c>
      <c r="E767" s="21" t="str">
        <f t="shared" si="82"/>
        <v> </v>
      </c>
      <c r="F767" s="21" t="str">
        <f t="shared" si="85"/>
        <v> </v>
      </c>
      <c r="G767" s="22" t="str">
        <f t="shared" si="84"/>
        <v> </v>
      </c>
      <c r="H767" s="21" t="str">
        <f t="shared" si="83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0"/>
        <v> </v>
      </c>
      <c r="C768" s="1" t="str">
        <f t="shared" si="86"/>
        <v> </v>
      </c>
      <c r="D768" s="21" t="str">
        <f t="shared" si="81"/>
        <v> </v>
      </c>
      <c r="E768" s="21" t="str">
        <f t="shared" si="82"/>
        <v> </v>
      </c>
      <c r="F768" s="21" t="str">
        <f t="shared" si="85"/>
        <v> </v>
      </c>
      <c r="G768" s="22" t="str">
        <f t="shared" si="84"/>
        <v> </v>
      </c>
      <c r="H768" s="21" t="str">
        <f t="shared" si="83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0"/>
        <v> </v>
      </c>
      <c r="C769" s="1" t="str">
        <f t="shared" si="86"/>
        <v> </v>
      </c>
      <c r="D769" s="21" t="str">
        <f t="shared" si="81"/>
        <v> </v>
      </c>
      <c r="E769" s="21" t="str">
        <f t="shared" si="82"/>
        <v> </v>
      </c>
      <c r="F769" s="21" t="str">
        <f t="shared" si="85"/>
        <v> </v>
      </c>
      <c r="G769" s="22" t="str">
        <f t="shared" si="84"/>
        <v> </v>
      </c>
      <c r="H769" s="21" t="str">
        <f t="shared" si="83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0"/>
        <v> </v>
      </c>
      <c r="C770" s="1" t="str">
        <f t="shared" si="86"/>
        <v> </v>
      </c>
      <c r="D770" s="21" t="str">
        <f t="shared" si="81"/>
        <v> </v>
      </c>
      <c r="E770" s="21" t="str">
        <f t="shared" si="82"/>
        <v> </v>
      </c>
      <c r="F770" s="21" t="str">
        <f t="shared" si="85"/>
        <v> </v>
      </c>
      <c r="G770" s="22" t="str">
        <f t="shared" si="84"/>
        <v> </v>
      </c>
      <c r="H770" s="21" t="str">
        <f t="shared" si="83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0"/>
        <v> </v>
      </c>
      <c r="C771" s="1" t="str">
        <f t="shared" si="86"/>
        <v> </v>
      </c>
      <c r="D771" s="21" t="str">
        <f t="shared" si="81"/>
        <v> </v>
      </c>
      <c r="E771" s="21" t="str">
        <f t="shared" si="82"/>
        <v> </v>
      </c>
      <c r="F771" s="21" t="str">
        <f t="shared" si="85"/>
        <v> </v>
      </c>
      <c r="G771" s="22" t="str">
        <f t="shared" si="84"/>
        <v> </v>
      </c>
      <c r="H771" s="21" t="str">
        <f t="shared" si="83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0"/>
        <v> </v>
      </c>
      <c r="C772" s="1" t="str">
        <f t="shared" si="86"/>
        <v> </v>
      </c>
      <c r="D772" s="21" t="str">
        <f t="shared" si="81"/>
        <v> </v>
      </c>
      <c r="E772" s="21" t="str">
        <f t="shared" si="82"/>
        <v> </v>
      </c>
      <c r="F772" s="21" t="str">
        <f t="shared" si="85"/>
        <v> </v>
      </c>
      <c r="G772" s="22" t="str">
        <f t="shared" si="84"/>
        <v> </v>
      </c>
      <c r="H772" s="21" t="str">
        <f t="shared" si="83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0"/>
        <v> </v>
      </c>
      <c r="C773" s="1" t="str">
        <f t="shared" si="86"/>
        <v> </v>
      </c>
      <c r="D773" s="21" t="str">
        <f t="shared" si="81"/>
        <v> </v>
      </c>
      <c r="E773" s="21" t="str">
        <f t="shared" si="82"/>
        <v> </v>
      </c>
      <c r="F773" s="21" t="str">
        <f t="shared" si="85"/>
        <v> </v>
      </c>
      <c r="G773" s="22" t="str">
        <f t="shared" si="84"/>
        <v> </v>
      </c>
      <c r="H773" s="21" t="str">
        <f t="shared" si="83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0"/>
        <v> </v>
      </c>
      <c r="C774" s="1" t="str">
        <f t="shared" si="86"/>
        <v> </v>
      </c>
      <c r="D774" s="21" t="str">
        <f t="shared" si="81"/>
        <v> </v>
      </c>
      <c r="E774" s="21" t="str">
        <f t="shared" si="82"/>
        <v> </v>
      </c>
      <c r="F774" s="21" t="str">
        <f t="shared" si="85"/>
        <v> </v>
      </c>
      <c r="G774" s="22" t="str">
        <f t="shared" si="84"/>
        <v> </v>
      </c>
      <c r="H774" s="21" t="str">
        <f t="shared" si="83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0"/>
        <v> </v>
      </c>
      <c r="C775" s="1" t="str">
        <f t="shared" si="86"/>
        <v> </v>
      </c>
      <c r="D775" s="21" t="str">
        <f t="shared" si="81"/>
        <v> </v>
      </c>
      <c r="E775" s="21" t="str">
        <f t="shared" si="82"/>
        <v> </v>
      </c>
      <c r="F775" s="21" t="str">
        <f t="shared" si="85"/>
        <v> </v>
      </c>
      <c r="G775" s="22" t="str">
        <f t="shared" si="84"/>
        <v> </v>
      </c>
      <c r="H775" s="21" t="str">
        <f t="shared" si="83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0"/>
        <v> </v>
      </c>
      <c r="C776" s="1" t="str">
        <f t="shared" si="86"/>
        <v> </v>
      </c>
      <c r="D776" s="21" t="str">
        <f t="shared" si="81"/>
        <v> </v>
      </c>
      <c r="E776" s="21" t="str">
        <f t="shared" si="82"/>
        <v> </v>
      </c>
      <c r="F776" s="21" t="str">
        <f t="shared" si="85"/>
        <v> </v>
      </c>
      <c r="G776" s="22" t="str">
        <f t="shared" si="84"/>
        <v> </v>
      </c>
      <c r="H776" s="21" t="str">
        <f t="shared" si="83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0"/>
        <v> </v>
      </c>
      <c r="C777" s="1" t="str">
        <f t="shared" si="86"/>
        <v> </v>
      </c>
      <c r="D777" s="21" t="str">
        <f t="shared" si="81"/>
        <v> </v>
      </c>
      <c r="E777" s="21" t="str">
        <f t="shared" si="82"/>
        <v> </v>
      </c>
      <c r="F777" s="21" t="str">
        <f t="shared" si="85"/>
        <v> </v>
      </c>
      <c r="G777" s="22" t="str">
        <f t="shared" si="84"/>
        <v> </v>
      </c>
      <c r="H777" s="21" t="str">
        <f t="shared" si="83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0"/>
        <v> </v>
      </c>
      <c r="C778" s="1" t="str">
        <f t="shared" si="86"/>
        <v> </v>
      </c>
      <c r="D778" s="21" t="str">
        <f t="shared" si="81"/>
        <v> </v>
      </c>
      <c r="E778" s="21" t="str">
        <f t="shared" si="82"/>
        <v> </v>
      </c>
      <c r="F778" s="21" t="str">
        <f t="shared" si="85"/>
        <v> </v>
      </c>
      <c r="G778" s="22" t="str">
        <f t="shared" si="84"/>
        <v> </v>
      </c>
      <c r="H778" s="21" t="str">
        <f t="shared" si="83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0"/>
        <v> </v>
      </c>
      <c r="C779" s="1" t="str">
        <f t="shared" si="86"/>
        <v> </v>
      </c>
      <c r="D779" s="21" t="str">
        <f t="shared" si="81"/>
        <v> </v>
      </c>
      <c r="E779" s="21" t="str">
        <f t="shared" si="82"/>
        <v> </v>
      </c>
      <c r="F779" s="21" t="str">
        <f t="shared" si="85"/>
        <v> </v>
      </c>
      <c r="G779" s="22" t="str">
        <f t="shared" si="84"/>
        <v> </v>
      </c>
      <c r="H779" s="21" t="str">
        <f t="shared" si="83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0"/>
        <v> </v>
      </c>
      <c r="C780" s="1" t="str">
        <f t="shared" si="86"/>
        <v> </v>
      </c>
      <c r="D780" s="21" t="str">
        <f t="shared" si="81"/>
        <v> </v>
      </c>
      <c r="E780" s="21" t="str">
        <f t="shared" si="82"/>
        <v> </v>
      </c>
      <c r="F780" s="21" t="str">
        <f t="shared" si="85"/>
        <v> </v>
      </c>
      <c r="G780" s="22" t="str">
        <f t="shared" si="84"/>
        <v> </v>
      </c>
      <c r="H780" s="21" t="str">
        <f t="shared" si="83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0"/>
        <v> </v>
      </c>
      <c r="C781" s="1" t="str">
        <f t="shared" si="86"/>
        <v> </v>
      </c>
      <c r="D781" s="21" t="str">
        <f t="shared" si="81"/>
        <v> </v>
      </c>
      <c r="E781" s="21" t="str">
        <f t="shared" si="82"/>
        <v> </v>
      </c>
      <c r="F781" s="21" t="str">
        <f t="shared" si="85"/>
        <v> </v>
      </c>
      <c r="G781" s="22" t="str">
        <f t="shared" si="84"/>
        <v> </v>
      </c>
      <c r="H781" s="21" t="str">
        <f t="shared" si="83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0"/>
        <v> </v>
      </c>
      <c r="C782" s="1" t="str">
        <f t="shared" si="86"/>
        <v> </v>
      </c>
      <c r="D782" s="21" t="str">
        <f t="shared" si="81"/>
        <v> </v>
      </c>
      <c r="E782" s="21" t="str">
        <f t="shared" si="82"/>
        <v> </v>
      </c>
      <c r="F782" s="21" t="str">
        <f t="shared" si="85"/>
        <v> </v>
      </c>
      <c r="G782" s="22" t="str">
        <f t="shared" si="84"/>
        <v> </v>
      </c>
      <c r="H782" s="21" t="str">
        <f t="shared" si="83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0"/>
        <v> </v>
      </c>
      <c r="C783" s="1" t="str">
        <f t="shared" si="86"/>
        <v> </v>
      </c>
      <c r="D783" s="21" t="str">
        <f t="shared" si="81"/>
        <v> </v>
      </c>
      <c r="E783" s="21" t="str">
        <f t="shared" si="82"/>
        <v> </v>
      </c>
      <c r="F783" s="21" t="str">
        <f t="shared" si="85"/>
        <v> </v>
      </c>
      <c r="G783" s="22" t="str">
        <f t="shared" si="84"/>
        <v> </v>
      </c>
      <c r="H783" s="21" t="str">
        <f t="shared" si="83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0"/>
        <v> </v>
      </c>
      <c r="C784" s="1" t="str">
        <f t="shared" si="86"/>
        <v> </v>
      </c>
      <c r="D784" s="21" t="str">
        <f t="shared" si="81"/>
        <v> </v>
      </c>
      <c r="E784" s="21" t="str">
        <f t="shared" si="82"/>
        <v> </v>
      </c>
      <c r="F784" s="21" t="str">
        <f t="shared" si="85"/>
        <v> </v>
      </c>
      <c r="G784" s="22" t="str">
        <f t="shared" si="84"/>
        <v> </v>
      </c>
      <c r="H784" s="21" t="str">
        <f t="shared" si="83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0"/>
        <v> </v>
      </c>
      <c r="C785" s="1" t="str">
        <f t="shared" si="86"/>
        <v> </v>
      </c>
      <c r="D785" s="21" t="str">
        <f t="shared" si="81"/>
        <v> </v>
      </c>
      <c r="E785" s="21" t="str">
        <f t="shared" si="82"/>
        <v> </v>
      </c>
      <c r="F785" s="21" t="str">
        <f t="shared" si="85"/>
        <v> </v>
      </c>
      <c r="G785" s="22" t="str">
        <f t="shared" si="84"/>
        <v> </v>
      </c>
      <c r="H785" s="21" t="str">
        <f t="shared" si="83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0"/>
        <v> </v>
      </c>
      <c r="C786" s="1" t="str">
        <f t="shared" si="86"/>
        <v> </v>
      </c>
      <c r="D786" s="21" t="str">
        <f t="shared" si="81"/>
        <v> </v>
      </c>
      <c r="E786" s="21" t="str">
        <f t="shared" si="82"/>
        <v> </v>
      </c>
      <c r="F786" s="21" t="str">
        <f t="shared" si="85"/>
        <v> </v>
      </c>
      <c r="G786" s="22" t="str">
        <f t="shared" si="84"/>
        <v> </v>
      </c>
      <c r="H786" s="21" t="str">
        <f t="shared" si="83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0"/>
        <v> </v>
      </c>
      <c r="C787" s="1" t="str">
        <f t="shared" si="86"/>
        <v> </v>
      </c>
      <c r="D787" s="21" t="str">
        <f t="shared" si="81"/>
        <v> </v>
      </c>
      <c r="E787" s="21" t="str">
        <f t="shared" si="82"/>
        <v> </v>
      </c>
      <c r="F787" s="21" t="str">
        <f t="shared" si="85"/>
        <v> </v>
      </c>
      <c r="G787" s="22" t="str">
        <f t="shared" si="84"/>
        <v> </v>
      </c>
      <c r="H787" s="21" t="str">
        <f t="shared" si="83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0"/>
        <v> </v>
      </c>
      <c r="C788" s="1" t="str">
        <f t="shared" si="86"/>
        <v> </v>
      </c>
      <c r="D788" s="21" t="str">
        <f t="shared" si="81"/>
        <v> </v>
      </c>
      <c r="E788" s="21" t="str">
        <f t="shared" si="82"/>
        <v> </v>
      </c>
      <c r="F788" s="21" t="str">
        <f t="shared" si="85"/>
        <v> </v>
      </c>
      <c r="G788" s="22" t="str">
        <f t="shared" si="84"/>
        <v> </v>
      </c>
      <c r="H788" s="21" t="str">
        <f t="shared" si="83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0"/>
        <v> </v>
      </c>
      <c r="C789" s="1" t="str">
        <f t="shared" si="86"/>
        <v> </v>
      </c>
      <c r="D789" s="21" t="str">
        <f t="shared" si="81"/>
        <v> </v>
      </c>
      <c r="E789" s="21" t="str">
        <f t="shared" si="82"/>
        <v> </v>
      </c>
      <c r="F789" s="21" t="str">
        <f t="shared" si="85"/>
        <v> </v>
      </c>
      <c r="G789" s="22" t="str">
        <f t="shared" si="84"/>
        <v> </v>
      </c>
      <c r="H789" s="21" t="str">
        <f t="shared" si="83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0"/>
        <v> </v>
      </c>
      <c r="C790" s="1" t="str">
        <f t="shared" si="86"/>
        <v> </v>
      </c>
      <c r="D790" s="21" t="str">
        <f t="shared" si="81"/>
        <v> </v>
      </c>
      <c r="E790" s="21" t="str">
        <f t="shared" si="82"/>
        <v> </v>
      </c>
      <c r="F790" s="21" t="str">
        <f t="shared" si="85"/>
        <v> </v>
      </c>
      <c r="G790" s="22" t="str">
        <f t="shared" si="84"/>
        <v> </v>
      </c>
      <c r="H790" s="21" t="str">
        <f t="shared" si="83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0"/>
        <v> </v>
      </c>
      <c r="C791" s="1" t="str">
        <f t="shared" si="86"/>
        <v> </v>
      </c>
      <c r="D791" s="21" t="str">
        <f t="shared" si="81"/>
        <v> </v>
      </c>
      <c r="E791" s="21" t="str">
        <f t="shared" si="82"/>
        <v> </v>
      </c>
      <c r="F791" s="21" t="str">
        <f t="shared" si="85"/>
        <v> </v>
      </c>
      <c r="G791" s="22" t="str">
        <f t="shared" si="84"/>
        <v> </v>
      </c>
      <c r="H791" s="21" t="str">
        <f t="shared" si="83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0"/>
        <v> </v>
      </c>
      <c r="C792" s="1" t="str">
        <f t="shared" si="86"/>
        <v> </v>
      </c>
      <c r="D792" s="21" t="str">
        <f t="shared" si="81"/>
        <v> </v>
      </c>
      <c r="E792" s="21" t="str">
        <f t="shared" si="82"/>
        <v> </v>
      </c>
      <c r="F792" s="21" t="str">
        <f t="shared" si="85"/>
        <v> </v>
      </c>
      <c r="G792" s="22" t="str">
        <f t="shared" si="84"/>
        <v> </v>
      </c>
      <c r="H792" s="21" t="str">
        <f t="shared" si="83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0"/>
        <v> </v>
      </c>
      <c r="C793" s="1" t="str">
        <f t="shared" si="86"/>
        <v> </v>
      </c>
      <c r="D793" s="21" t="str">
        <f t="shared" si="81"/>
        <v> </v>
      </c>
      <c r="E793" s="21" t="str">
        <f t="shared" si="82"/>
        <v> </v>
      </c>
      <c r="F793" s="21" t="str">
        <f t="shared" si="85"/>
        <v> </v>
      </c>
      <c r="G793" s="22" t="str">
        <f t="shared" si="84"/>
        <v> </v>
      </c>
      <c r="H793" s="21" t="str">
        <f t="shared" si="83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0"/>
        <v> </v>
      </c>
      <c r="C794" s="1" t="str">
        <f t="shared" si="86"/>
        <v> </v>
      </c>
      <c r="D794" s="21" t="str">
        <f t="shared" si="81"/>
        <v> </v>
      </c>
      <c r="E794" s="21" t="str">
        <f t="shared" si="82"/>
        <v> </v>
      </c>
      <c r="F794" s="21" t="str">
        <f t="shared" si="85"/>
        <v> </v>
      </c>
      <c r="G794" s="22" t="str">
        <f t="shared" si="84"/>
        <v> </v>
      </c>
      <c r="H794" s="21" t="str">
        <f t="shared" si="83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0"/>
        <v> </v>
      </c>
      <c r="C795" s="1" t="str">
        <f t="shared" si="86"/>
        <v> </v>
      </c>
      <c r="D795" s="21" t="str">
        <f t="shared" si="81"/>
        <v> </v>
      </c>
      <c r="E795" s="21" t="str">
        <f t="shared" si="82"/>
        <v> </v>
      </c>
      <c r="F795" s="21" t="str">
        <f t="shared" si="85"/>
        <v> </v>
      </c>
      <c r="G795" s="22" t="str">
        <f t="shared" si="84"/>
        <v> </v>
      </c>
      <c r="H795" s="21" t="str">
        <f t="shared" si="83"/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aca="true" t="shared" si="87" ref="B796:B814">IF(C796&lt;&gt;" ",INT(C796/13)+1," ")</f>
        <v> </v>
      </c>
      <c r="C796" s="1" t="str">
        <f t="shared" si="86"/>
        <v> </v>
      </c>
      <c r="D796" s="21" t="str">
        <f aca="true" t="shared" si="88" ref="D796:D814">IF(C796&lt;&gt;" ",IF(G795&lt;D795,G795+E796,PMT($E$11,($E$13),-$E$6))," ")</f>
        <v> </v>
      </c>
      <c r="E796" s="21" t="str">
        <f aca="true" t="shared" si="89" ref="E796:E814">IF(C796&lt;&gt;" ",G795*$E$11," ")</f>
        <v> </v>
      </c>
      <c r="F796" s="21" t="str">
        <f t="shared" si="85"/>
        <v> </v>
      </c>
      <c r="G796" s="22" t="str">
        <f t="shared" si="84"/>
        <v> </v>
      </c>
      <c r="H796" s="21" t="str">
        <f>IF(C796&lt;&gt;" ",IF(AND($E$19=B796,$E$20=C796-(B796-1)*12),$E$18,0)," ")</f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7"/>
        <v> </v>
      </c>
      <c r="C797" s="1" t="str">
        <f t="shared" si="86"/>
        <v> </v>
      </c>
      <c r="D797" s="21" t="str">
        <f t="shared" si="88"/>
        <v> </v>
      </c>
      <c r="E797" s="21" t="str">
        <f t="shared" si="89"/>
        <v> </v>
      </c>
      <c r="F797" s="21" t="str">
        <f t="shared" si="85"/>
        <v> </v>
      </c>
      <c r="G797" s="22" t="str">
        <f aca="true" t="shared" si="90" ref="G797:G814">IF(C797&lt;&gt;" ",G796-F797," ")</f>
        <v> </v>
      </c>
      <c r="H797" s="21" t="str">
        <f>IF(C797&lt;&gt;" ",IF(AND($E$19=B797,$E$20=C797-(B797-1)*12),$E$18,0)," ")</f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7"/>
        <v> </v>
      </c>
      <c r="C798" s="1" t="str">
        <f t="shared" si="86"/>
        <v> </v>
      </c>
      <c r="D798" s="21" t="str">
        <f t="shared" si="88"/>
        <v> </v>
      </c>
      <c r="E798" s="21" t="str">
        <f t="shared" si="89"/>
        <v> </v>
      </c>
      <c r="F798" s="21" t="str">
        <f t="shared" si="85"/>
        <v> </v>
      </c>
      <c r="G798" s="22" t="str">
        <f t="shared" si="90"/>
        <v> </v>
      </c>
      <c r="H798" s="21" t="str">
        <f>IF(C798&lt;&gt;" ",IF(AND($E$19=B798,$E$20=C798-(B798-1)*12),$E$18,0)," ")</f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7"/>
        <v> </v>
      </c>
      <c r="C799" s="1" t="str">
        <f t="shared" si="86"/>
        <v> </v>
      </c>
      <c r="D799" s="21" t="str">
        <f t="shared" si="88"/>
        <v> </v>
      </c>
      <c r="E799" s="21" t="str">
        <f t="shared" si="89"/>
        <v> </v>
      </c>
      <c r="F799" s="21" t="str">
        <f t="shared" si="85"/>
        <v> </v>
      </c>
      <c r="G799" s="22" t="str">
        <f t="shared" si="90"/>
        <v> </v>
      </c>
      <c r="H799" s="21" t="str">
        <f>IF(C799&lt;&gt;" ",IF(AND($E$19=B799,$E$20=C799-(B799-1)*12),$E$18,0)," ")</f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7"/>
        <v> </v>
      </c>
      <c r="C800" s="1" t="str">
        <f t="shared" si="86"/>
        <v> </v>
      </c>
      <c r="D800" s="21" t="str">
        <f t="shared" si="88"/>
        <v> </v>
      </c>
      <c r="E800" s="21" t="str">
        <f t="shared" si="89"/>
        <v> </v>
      </c>
      <c r="F800" s="21" t="str">
        <f t="shared" si="85"/>
        <v> </v>
      </c>
      <c r="G800" s="22" t="str">
        <f t="shared" si="90"/>
        <v> </v>
      </c>
      <c r="H800" s="21" t="str">
        <f>IF(C800&lt;&gt;" ",IF(AND($E$19=B800,$E$20=C800-(B800-1)*12),$E$18,0)," ")</f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7"/>
        <v> </v>
      </c>
      <c r="C801" s="1" t="str">
        <f t="shared" si="86"/>
        <v> </v>
      </c>
      <c r="D801" s="21" t="str">
        <f t="shared" si="88"/>
        <v> </v>
      </c>
      <c r="E801" s="21" t="str">
        <f t="shared" si="89"/>
        <v> </v>
      </c>
      <c r="F801" s="21" t="str">
        <f t="shared" si="85"/>
        <v> </v>
      </c>
      <c r="G801" s="22" t="str">
        <f t="shared" si="90"/>
        <v> </v>
      </c>
      <c r="H801" s="21" t="str">
        <f aca="true" t="shared" si="91" ref="H801:H808">IF(C801&lt;&gt;" ",IF(AND($H$7=B801,$H$8=C801-(B801-1)*12),$H$6,0)," ")</f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7"/>
        <v> </v>
      </c>
      <c r="C802" s="1" t="str">
        <f t="shared" si="86"/>
        <v> </v>
      </c>
      <c r="D802" s="21" t="str">
        <f t="shared" si="88"/>
        <v> </v>
      </c>
      <c r="E802" s="21" t="str">
        <f t="shared" si="89"/>
        <v> </v>
      </c>
      <c r="F802" s="21" t="str">
        <f t="shared" si="85"/>
        <v> </v>
      </c>
      <c r="G802" s="22" t="str">
        <f t="shared" si="90"/>
        <v> </v>
      </c>
      <c r="H802" s="21" t="str">
        <f t="shared" si="91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7"/>
        <v> </v>
      </c>
      <c r="C803" s="1" t="str">
        <f t="shared" si="86"/>
        <v> </v>
      </c>
      <c r="D803" s="21" t="str">
        <f t="shared" si="88"/>
        <v> </v>
      </c>
      <c r="E803" s="21" t="str">
        <f t="shared" si="89"/>
        <v> </v>
      </c>
      <c r="F803" s="21" t="str">
        <f t="shared" si="85"/>
        <v> </v>
      </c>
      <c r="G803" s="22" t="str">
        <f t="shared" si="90"/>
        <v> </v>
      </c>
      <c r="H803" s="21" t="str">
        <f t="shared" si="91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7"/>
        <v> </v>
      </c>
      <c r="C804" s="1" t="str">
        <f t="shared" si="86"/>
        <v> </v>
      </c>
      <c r="D804" s="21" t="str">
        <f t="shared" si="88"/>
        <v> </v>
      </c>
      <c r="E804" s="21" t="str">
        <f t="shared" si="89"/>
        <v> </v>
      </c>
      <c r="F804" s="21" t="str">
        <f t="shared" si="85"/>
        <v> </v>
      </c>
      <c r="G804" s="22" t="str">
        <f t="shared" si="90"/>
        <v> </v>
      </c>
      <c r="H804" s="21" t="str">
        <f t="shared" si="91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7"/>
        <v> </v>
      </c>
      <c r="C805" s="1" t="str">
        <f t="shared" si="86"/>
        <v> </v>
      </c>
      <c r="D805" s="21" t="str">
        <f t="shared" si="88"/>
        <v> </v>
      </c>
      <c r="E805" s="21" t="str">
        <f t="shared" si="89"/>
        <v> </v>
      </c>
      <c r="F805" s="21" t="str">
        <f t="shared" si="85"/>
        <v> </v>
      </c>
      <c r="G805" s="22" t="str">
        <f t="shared" si="90"/>
        <v> </v>
      </c>
      <c r="H805" s="21" t="str">
        <f t="shared" si="91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7"/>
        <v> </v>
      </c>
      <c r="C806" s="1" t="str">
        <f t="shared" si="86"/>
        <v> </v>
      </c>
      <c r="D806" s="21" t="str">
        <f t="shared" si="88"/>
        <v> </v>
      </c>
      <c r="E806" s="21" t="str">
        <f t="shared" si="89"/>
        <v> </v>
      </c>
      <c r="F806" s="21" t="str">
        <f t="shared" si="85"/>
        <v> </v>
      </c>
      <c r="G806" s="22" t="str">
        <f t="shared" si="90"/>
        <v> </v>
      </c>
      <c r="H806" s="21" t="str">
        <f t="shared" si="91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7"/>
        <v> </v>
      </c>
      <c r="C807" s="1" t="str">
        <f t="shared" si="86"/>
        <v> </v>
      </c>
      <c r="D807" s="21" t="str">
        <f t="shared" si="88"/>
        <v> </v>
      </c>
      <c r="E807" s="21" t="str">
        <f t="shared" si="89"/>
        <v> </v>
      </c>
      <c r="F807" s="21" t="str">
        <f t="shared" si="85"/>
        <v> </v>
      </c>
      <c r="G807" s="22" t="str">
        <f t="shared" si="90"/>
        <v> </v>
      </c>
      <c r="H807" s="21" t="str">
        <f t="shared" si="91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7"/>
        <v> </v>
      </c>
      <c r="C808" s="1" t="str">
        <f t="shared" si="86"/>
        <v> </v>
      </c>
      <c r="D808" s="21" t="str">
        <f t="shared" si="88"/>
        <v> </v>
      </c>
      <c r="E808" s="21" t="str">
        <f t="shared" si="89"/>
        <v> </v>
      </c>
      <c r="F808" s="21" t="str">
        <f t="shared" si="85"/>
        <v> </v>
      </c>
      <c r="G808" s="22" t="str">
        <f t="shared" si="90"/>
        <v> </v>
      </c>
      <c r="H808" s="21" t="str">
        <f t="shared" si="91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7"/>
        <v> </v>
      </c>
      <c r="C809" s="1" t="str">
        <f t="shared" si="86"/>
        <v> </v>
      </c>
      <c r="D809" s="21" t="str">
        <f t="shared" si="88"/>
        <v> </v>
      </c>
      <c r="E809" s="21" t="str">
        <f t="shared" si="89"/>
        <v> </v>
      </c>
      <c r="F809" s="21" t="str">
        <f t="shared" si="85"/>
        <v> </v>
      </c>
      <c r="G809" s="22" t="str">
        <f t="shared" si="90"/>
        <v> </v>
      </c>
      <c r="H809" s="21" t="str">
        <f aca="true" t="shared" si="92" ref="H809:H814">IF(C809&lt;&gt;" ",IF(AND($H$7=B809,$H$8=C809-(B809-1)*12),$H$6,0)," ")</f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7"/>
        <v> </v>
      </c>
      <c r="C810" s="1" t="str">
        <f t="shared" si="86"/>
        <v> </v>
      </c>
      <c r="D810" s="21" t="str">
        <f t="shared" si="88"/>
        <v> </v>
      </c>
      <c r="E810" s="21" t="str">
        <f t="shared" si="89"/>
        <v> </v>
      </c>
      <c r="F810" s="21" t="str">
        <f t="shared" si="85"/>
        <v> </v>
      </c>
      <c r="G810" s="22" t="str">
        <f t="shared" si="90"/>
        <v> </v>
      </c>
      <c r="H810" s="21" t="str">
        <f t="shared" si="92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7"/>
        <v> </v>
      </c>
      <c r="C811" s="1" t="str">
        <f t="shared" si="86"/>
        <v> </v>
      </c>
      <c r="D811" s="21" t="str">
        <f t="shared" si="88"/>
        <v> </v>
      </c>
      <c r="E811" s="21" t="str">
        <f t="shared" si="89"/>
        <v> </v>
      </c>
      <c r="F811" s="21" t="str">
        <f>IF(C811&lt;&gt;" ",D811-E811+H811," ")</f>
        <v> </v>
      </c>
      <c r="G811" s="22" t="str">
        <f t="shared" si="90"/>
        <v> </v>
      </c>
      <c r="H811" s="21" t="str">
        <f t="shared" si="92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7"/>
        <v> </v>
      </c>
      <c r="C812" s="1" t="str">
        <f t="shared" si="86"/>
        <v> </v>
      </c>
      <c r="D812" s="21" t="str">
        <f t="shared" si="88"/>
        <v> </v>
      </c>
      <c r="E812" s="21" t="str">
        <f t="shared" si="89"/>
        <v> </v>
      </c>
      <c r="F812" s="21" t="str">
        <f>IF(C812&lt;&gt;" ",D812-E812+H812," ")</f>
        <v> </v>
      </c>
      <c r="G812" s="22" t="str">
        <f t="shared" si="90"/>
        <v> </v>
      </c>
      <c r="H812" s="21" t="str">
        <f t="shared" si="92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7"/>
        <v> </v>
      </c>
      <c r="C813" s="1" t="str">
        <f t="shared" si="86"/>
        <v> </v>
      </c>
      <c r="D813" s="21" t="str">
        <f t="shared" si="88"/>
        <v> </v>
      </c>
      <c r="E813" s="21" t="str">
        <f t="shared" si="89"/>
        <v> </v>
      </c>
      <c r="F813" s="21" t="str">
        <f>IF(C813&lt;&gt;" ",D813-E813+H813," ")</f>
        <v> </v>
      </c>
      <c r="G813" s="22" t="str">
        <f t="shared" si="90"/>
        <v> </v>
      </c>
      <c r="H813" s="21" t="str">
        <f t="shared" si="92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7"/>
        <v> </v>
      </c>
      <c r="C814" s="1" t="str">
        <f>IF(CODE(C813)=32," ",IF(AND(C813+1&lt;=$E$13,G813&gt;0),+C813+1," "))</f>
        <v> </v>
      </c>
      <c r="D814" s="21" t="str">
        <f t="shared" si="88"/>
        <v> </v>
      </c>
      <c r="E814" s="21" t="str">
        <f t="shared" si="89"/>
        <v> </v>
      </c>
      <c r="F814" s="21" t="str">
        <f>IF(C814&lt;&gt;" ",D814-E814+H814," ")</f>
        <v> </v>
      </c>
      <c r="G814" s="22" t="str">
        <f t="shared" si="90"/>
        <v> </v>
      </c>
      <c r="H814" s="1" t="str">
        <f t="shared" si="92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</sheetData>
  <sheetProtection password="8F0A" sheet="1" objects="1" scenarios="1"/>
  <conditionalFormatting sqref="B27:G814 H27:H813">
    <cfRule type="expression" priority="1" dxfId="3" stopIfTrue="1">
      <formula>$B27&lt;&gt;" 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1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4.57421875" style="0" customWidth="1"/>
    <col min="6" max="6" width="16.57421875" style="0" customWidth="1"/>
    <col min="7" max="7" width="17.421875" style="0" customWidth="1"/>
    <col min="8" max="8" width="14.00390625" style="0" customWidth="1"/>
  </cols>
  <sheetData>
    <row r="1" ht="26.25">
      <c r="B1" s="23"/>
    </row>
    <row r="2" ht="30">
      <c r="B2" s="54" t="s">
        <v>38</v>
      </c>
    </row>
    <row r="3" spans="1:13" ht="26.25">
      <c r="A3" s="1"/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ht="30">
      <c r="A4" s="1"/>
      <c r="B4" s="1"/>
      <c r="C4" s="1"/>
      <c r="D4" s="25" t="s">
        <v>19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20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6">
        <v>39000</v>
      </c>
      <c r="F6" s="7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15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0.04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27"/>
      <c r="E9" s="15"/>
      <c r="F9" s="15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27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5"/>
      <c r="D11" s="15" t="s">
        <v>22</v>
      </c>
      <c r="E11" s="29">
        <f>+E8/12</f>
        <v>0.0033333333333333335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5"/>
      <c r="D12" s="15" t="s">
        <v>23</v>
      </c>
      <c r="E12" s="30">
        <f>PMT($E$11,($E$13),-$E$6)</f>
        <v>288.4782909876097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5"/>
      <c r="D13" s="28" t="s">
        <v>24</v>
      </c>
      <c r="E13" s="31">
        <f>E7*12</f>
        <v>180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5"/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>
      <c r="A16" s="1"/>
      <c r="B16" s="1"/>
      <c r="C16" s="15"/>
      <c r="D16" s="25" t="s">
        <v>25</v>
      </c>
      <c r="E16" s="1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5"/>
      <c r="D17" s="32" t="s">
        <v>31</v>
      </c>
      <c r="E17" s="33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5"/>
      <c r="D18" s="5" t="s">
        <v>15</v>
      </c>
      <c r="E18" s="35">
        <v>6000</v>
      </c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5"/>
      <c r="D19" s="9" t="s">
        <v>13</v>
      </c>
      <c r="E19" s="37">
        <v>5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5"/>
      <c r="D20" s="39" t="s">
        <v>14</v>
      </c>
      <c r="E20" s="40">
        <v>1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5"/>
      <c r="D21" s="42" t="s">
        <v>26</v>
      </c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5"/>
      <c r="D22" s="8" t="s">
        <v>16</v>
      </c>
      <c r="E22" s="31">
        <f>COUNT(B28:B814)</f>
        <v>150</v>
      </c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44" t="s">
        <v>27</v>
      </c>
      <c r="E23" s="45">
        <f>+INT((E13-E22)/12)</f>
        <v>2</v>
      </c>
      <c r="F23" s="46" t="s">
        <v>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44" t="s">
        <v>29</v>
      </c>
      <c r="E24" s="45">
        <f>+MOD((E13-E22),12)</f>
        <v>6</v>
      </c>
      <c r="F24" s="47" t="s">
        <v>30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6" t="s"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7" t="s">
        <v>6</v>
      </c>
      <c r="C26" s="18" t="s">
        <v>5</v>
      </c>
      <c r="D26" s="19" t="s">
        <v>7</v>
      </c>
      <c r="E26" s="18" t="s">
        <v>8</v>
      </c>
      <c r="F26" s="18" t="s">
        <v>9</v>
      </c>
      <c r="G26" s="18" t="s">
        <v>10</v>
      </c>
      <c r="H26" s="20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1">
        <f>E6</f>
        <v>39000</v>
      </c>
      <c r="H27" s="21">
        <f>IF(C27&lt;&gt;" ",IF(AND($E$19=B27,$E$20=C27-(B27-1)*12),$E$18,0),"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0" ref="C28:C91">IF(CODE(C27)=32," ",IF(AND(C27+1&lt;=$E$13,G27&gt;0),+C27+1," "))</f>
        <v>1</v>
      </c>
      <c r="D28" s="21">
        <f aca="true" t="shared" si="1" ref="D28:D91">IF(C28&lt;&gt;" ",IF(G27&lt;D27,G27+E28,PMT($E$11,($E$13),-$E$6))," ")</f>
        <v>288.4782909876097</v>
      </c>
      <c r="E28" s="21">
        <f aca="true" t="shared" si="2" ref="E28:E91">IF(C28&lt;&gt;" ",G27*$E$11," ")</f>
        <v>130</v>
      </c>
      <c r="F28" s="21">
        <f aca="true" t="shared" si="3" ref="F28:F41">IF(C28&lt;&gt;" ",D28-E28+H28," ")</f>
        <v>158.47829098760968</v>
      </c>
      <c r="G28" s="22">
        <f>IF(C28&lt;&gt;" ",G27-F28," ")</f>
        <v>38841.52170901239</v>
      </c>
      <c r="H28" s="21">
        <f aca="true" t="shared" si="4" ref="H28:H91">IF(C28&lt;&gt;" ",IF(AND($E$19=B28,$E$20=C28-(B28-1)*12),$E$18,0)," ")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5" ref="B29:B92">IF(C29&lt;&gt;" ",INT(C28/12)+1," ")</f>
        <v>1</v>
      </c>
      <c r="C29" s="1">
        <f t="shared" si="0"/>
        <v>2</v>
      </c>
      <c r="D29" s="21">
        <f t="shared" si="1"/>
        <v>288.4782909876097</v>
      </c>
      <c r="E29" s="21">
        <f t="shared" si="2"/>
        <v>129.4717390300413</v>
      </c>
      <c r="F29" s="21">
        <f t="shared" si="3"/>
        <v>159.00655195756838</v>
      </c>
      <c r="G29" s="22">
        <f aca="true" t="shared" si="6" ref="G29:G92">IF(C29&lt;&gt;" ",G28-F29," ")</f>
        <v>38682.515157054826</v>
      </c>
      <c r="H29" s="2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5"/>
        <v>1</v>
      </c>
      <c r="C30" s="1">
        <f t="shared" si="0"/>
        <v>3</v>
      </c>
      <c r="D30" s="21">
        <f t="shared" si="1"/>
        <v>288.4782909876097</v>
      </c>
      <c r="E30" s="21">
        <f t="shared" si="2"/>
        <v>128.94171719018277</v>
      </c>
      <c r="F30" s="21">
        <f t="shared" si="3"/>
        <v>159.5365737974269</v>
      </c>
      <c r="G30" s="22">
        <f t="shared" si="6"/>
        <v>38522.9785832574</v>
      </c>
      <c r="H30" s="21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5"/>
        <v>1</v>
      </c>
      <c r="C31" s="1">
        <f t="shared" si="0"/>
        <v>4</v>
      </c>
      <c r="D31" s="21">
        <f t="shared" si="1"/>
        <v>288.4782909876097</v>
      </c>
      <c r="E31" s="21">
        <f t="shared" si="2"/>
        <v>128.409928610858</v>
      </c>
      <c r="F31" s="21">
        <f t="shared" si="3"/>
        <v>160.06836237675168</v>
      </c>
      <c r="G31" s="22">
        <f t="shared" si="6"/>
        <v>38362.91022088064</v>
      </c>
      <c r="H31" s="21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5"/>
        <v>1</v>
      </c>
      <c r="C32" s="1">
        <f t="shared" si="0"/>
        <v>5</v>
      </c>
      <c r="D32" s="21">
        <f t="shared" si="1"/>
        <v>288.4782909876097</v>
      </c>
      <c r="E32" s="21">
        <f t="shared" si="2"/>
        <v>127.87636740293549</v>
      </c>
      <c r="F32" s="21">
        <f t="shared" si="3"/>
        <v>160.60192358467418</v>
      </c>
      <c r="G32" s="22">
        <f t="shared" si="6"/>
        <v>38202.30829729597</v>
      </c>
      <c r="H32" s="21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5"/>
        <v>1</v>
      </c>
      <c r="C33" s="1">
        <f t="shared" si="0"/>
        <v>6</v>
      </c>
      <c r="D33" s="21">
        <f t="shared" si="1"/>
        <v>288.4782909876097</v>
      </c>
      <c r="E33" s="21">
        <f t="shared" si="2"/>
        <v>127.34102765765323</v>
      </c>
      <c r="F33" s="21">
        <f t="shared" si="3"/>
        <v>161.13726332995645</v>
      </c>
      <c r="G33" s="22">
        <f t="shared" si="6"/>
        <v>38041.17103396601</v>
      </c>
      <c r="H33" s="21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5"/>
        <v>1</v>
      </c>
      <c r="C34" s="1">
        <f t="shared" si="0"/>
        <v>7</v>
      </c>
      <c r="D34" s="21">
        <f t="shared" si="1"/>
        <v>288.4782909876097</v>
      </c>
      <c r="E34" s="21">
        <f t="shared" si="2"/>
        <v>126.80390344655339</v>
      </c>
      <c r="F34" s="21">
        <f t="shared" si="3"/>
        <v>161.6743875410563</v>
      </c>
      <c r="G34" s="22">
        <f t="shared" si="6"/>
        <v>37879.49664642496</v>
      </c>
      <c r="H34" s="21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5"/>
        <v>1</v>
      </c>
      <c r="C35" s="1">
        <f t="shared" si="0"/>
        <v>8</v>
      </c>
      <c r="D35" s="21">
        <f t="shared" si="1"/>
        <v>288.4782909876097</v>
      </c>
      <c r="E35" s="21">
        <f t="shared" si="2"/>
        <v>126.26498882141654</v>
      </c>
      <c r="F35" s="21">
        <f t="shared" si="3"/>
        <v>162.21330216619316</v>
      </c>
      <c r="G35" s="22">
        <f t="shared" si="6"/>
        <v>37717.283344258765</v>
      </c>
      <c r="H35" s="21">
        <f t="shared" si="4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5"/>
        <v>1</v>
      </c>
      <c r="C36" s="1">
        <f t="shared" si="0"/>
        <v>9</v>
      </c>
      <c r="D36" s="21">
        <f t="shared" si="1"/>
        <v>288.4782909876097</v>
      </c>
      <c r="E36" s="21">
        <f t="shared" si="2"/>
        <v>125.72427781419589</v>
      </c>
      <c r="F36" s="21">
        <f t="shared" si="3"/>
        <v>162.7540131734138</v>
      </c>
      <c r="G36" s="22">
        <f t="shared" si="6"/>
        <v>37554.52933108535</v>
      </c>
      <c r="H36" s="21">
        <f t="shared" si="4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5"/>
        <v>1</v>
      </c>
      <c r="C37" s="1">
        <f t="shared" si="0"/>
        <v>10</v>
      </c>
      <c r="D37" s="21">
        <f t="shared" si="1"/>
        <v>288.4782909876097</v>
      </c>
      <c r="E37" s="21">
        <f t="shared" si="2"/>
        <v>125.18176443695118</v>
      </c>
      <c r="F37" s="21">
        <f t="shared" si="3"/>
        <v>163.29652655065848</v>
      </c>
      <c r="G37" s="22">
        <f t="shared" si="6"/>
        <v>37391.232804534695</v>
      </c>
      <c r="H37" s="21">
        <f t="shared" si="4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5"/>
        <v>1</v>
      </c>
      <c r="C38" s="1">
        <f t="shared" si="0"/>
        <v>11</v>
      </c>
      <c r="D38" s="21">
        <f t="shared" si="1"/>
        <v>288.4782909876097</v>
      </c>
      <c r="E38" s="21">
        <f t="shared" si="2"/>
        <v>124.63744268178232</v>
      </c>
      <c r="F38" s="21">
        <f t="shared" si="3"/>
        <v>163.84084830582736</v>
      </c>
      <c r="G38" s="22">
        <f t="shared" si="6"/>
        <v>37227.391956228865</v>
      </c>
      <c r="H38" s="21">
        <f t="shared" si="4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5"/>
        <v>1</v>
      </c>
      <c r="C39" s="1">
        <f t="shared" si="0"/>
        <v>12</v>
      </c>
      <c r="D39" s="21">
        <f t="shared" si="1"/>
        <v>288.4782909876097</v>
      </c>
      <c r="E39" s="21">
        <f t="shared" si="2"/>
        <v>124.09130652076288</v>
      </c>
      <c r="F39" s="21">
        <f t="shared" si="3"/>
        <v>164.3869844668468</v>
      </c>
      <c r="G39" s="22">
        <f t="shared" si="6"/>
        <v>37063.00497176202</v>
      </c>
      <c r="H39" s="21">
        <f t="shared" si="4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5"/>
        <v>2</v>
      </c>
      <c r="C40" s="1">
        <f t="shared" si="0"/>
        <v>13</v>
      </c>
      <c r="D40" s="21">
        <f t="shared" si="1"/>
        <v>288.4782909876097</v>
      </c>
      <c r="E40" s="21">
        <f t="shared" si="2"/>
        <v>123.54334990587341</v>
      </c>
      <c r="F40" s="21">
        <f t="shared" si="3"/>
        <v>164.93494108173627</v>
      </c>
      <c r="G40" s="22">
        <f t="shared" si="6"/>
        <v>36898.07003068028</v>
      </c>
      <c r="H40" s="21">
        <f t="shared" si="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5"/>
        <v>2</v>
      </c>
      <c r="C41" s="1">
        <f t="shared" si="0"/>
        <v>14</v>
      </c>
      <c r="D41" s="21">
        <f t="shared" si="1"/>
        <v>288.4782909876097</v>
      </c>
      <c r="E41" s="21">
        <f t="shared" si="2"/>
        <v>122.99356676893429</v>
      </c>
      <c r="F41" s="21">
        <f t="shared" si="3"/>
        <v>165.4847242186754</v>
      </c>
      <c r="G41" s="22">
        <f t="shared" si="6"/>
        <v>36732.58530646161</v>
      </c>
      <c r="H41" s="21">
        <f t="shared" si="4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5"/>
        <v>2</v>
      </c>
      <c r="C42" s="1">
        <f t="shared" si="0"/>
        <v>15</v>
      </c>
      <c r="D42" s="21">
        <f t="shared" si="1"/>
        <v>288.4782909876097</v>
      </c>
      <c r="E42" s="21">
        <f t="shared" si="2"/>
        <v>122.4419510215387</v>
      </c>
      <c r="F42" s="21">
        <f>IF(C42&lt;&gt;" ",D42-E42+H42," ")</f>
        <v>166.03633996607098</v>
      </c>
      <c r="G42" s="22">
        <f t="shared" si="6"/>
        <v>36566.54896649554</v>
      </c>
      <c r="H42" s="21">
        <f t="shared" si="4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5"/>
        <v>2</v>
      </c>
      <c r="C43" s="1">
        <f t="shared" si="0"/>
        <v>16</v>
      </c>
      <c r="D43" s="21">
        <f t="shared" si="1"/>
        <v>288.4782909876097</v>
      </c>
      <c r="E43" s="21">
        <f t="shared" si="2"/>
        <v>121.88849655498514</v>
      </c>
      <c r="F43" s="21">
        <f aca="true" t="shared" si="7" ref="F43:F106">IF(C43&lt;&gt;" ",D43-E43+H43," ")</f>
        <v>166.58979443262456</v>
      </c>
      <c r="G43" s="22">
        <f t="shared" si="6"/>
        <v>36399.95917206291</v>
      </c>
      <c r="H43" s="21">
        <f t="shared" si="4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5"/>
        <v>2</v>
      </c>
      <c r="C44" s="1">
        <f t="shared" si="0"/>
        <v>17</v>
      </c>
      <c r="D44" s="21">
        <f t="shared" si="1"/>
        <v>288.4782909876097</v>
      </c>
      <c r="E44" s="21">
        <f t="shared" si="2"/>
        <v>121.33319724020971</v>
      </c>
      <c r="F44" s="21">
        <f t="shared" si="7"/>
        <v>167.14509374739998</v>
      </c>
      <c r="G44" s="22">
        <f t="shared" si="6"/>
        <v>36232.81407831551</v>
      </c>
      <c r="H44" s="21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5"/>
        <v>2</v>
      </c>
      <c r="C45" s="1">
        <f t="shared" si="0"/>
        <v>18</v>
      </c>
      <c r="D45" s="21">
        <f t="shared" si="1"/>
        <v>288.4782909876097</v>
      </c>
      <c r="E45" s="21">
        <f t="shared" si="2"/>
        <v>120.77604692771837</v>
      </c>
      <c r="F45" s="21">
        <f t="shared" si="7"/>
        <v>167.7022440598913</v>
      </c>
      <c r="G45" s="22">
        <f t="shared" si="6"/>
        <v>36065.11183425562</v>
      </c>
      <c r="H45" s="21">
        <f t="shared" si="4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5"/>
        <v>2</v>
      </c>
      <c r="C46" s="1">
        <f t="shared" si="0"/>
        <v>19</v>
      </c>
      <c r="D46" s="21">
        <f t="shared" si="1"/>
        <v>288.4782909876097</v>
      </c>
      <c r="E46" s="21">
        <f t="shared" si="2"/>
        <v>120.21703944751874</v>
      </c>
      <c r="F46" s="21">
        <f t="shared" si="7"/>
        <v>168.26125154009094</v>
      </c>
      <c r="G46" s="22">
        <f t="shared" si="6"/>
        <v>35896.85058271553</v>
      </c>
      <c r="H46" s="21">
        <f t="shared" si="4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5"/>
        <v>2</v>
      </c>
      <c r="C47" s="1">
        <f t="shared" si="0"/>
        <v>20</v>
      </c>
      <c r="D47" s="21">
        <f t="shared" si="1"/>
        <v>288.4782909876097</v>
      </c>
      <c r="E47" s="21">
        <f t="shared" si="2"/>
        <v>119.65616860905178</v>
      </c>
      <c r="F47" s="21">
        <f t="shared" si="7"/>
        <v>168.8221223785579</v>
      </c>
      <c r="G47" s="22">
        <f t="shared" si="6"/>
        <v>35728.02846033697</v>
      </c>
      <c r="H47" s="21">
        <f t="shared" si="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5"/>
        <v>2</v>
      </c>
      <c r="C48" s="1">
        <f t="shared" si="0"/>
        <v>21</v>
      </c>
      <c r="D48" s="21">
        <f t="shared" si="1"/>
        <v>288.4782909876097</v>
      </c>
      <c r="E48" s="21">
        <f t="shared" si="2"/>
        <v>119.09342820112325</v>
      </c>
      <c r="F48" s="21">
        <f t="shared" si="7"/>
        <v>169.38486278648645</v>
      </c>
      <c r="G48" s="22">
        <f t="shared" si="6"/>
        <v>35558.64359755049</v>
      </c>
      <c r="H48" s="21">
        <f t="shared" si="4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5"/>
        <v>2</v>
      </c>
      <c r="C49" s="1">
        <f t="shared" si="0"/>
        <v>22</v>
      </c>
      <c r="D49" s="21">
        <f t="shared" si="1"/>
        <v>288.4782909876097</v>
      </c>
      <c r="E49" s="21">
        <f t="shared" si="2"/>
        <v>118.52881199183496</v>
      </c>
      <c r="F49" s="21">
        <f t="shared" si="7"/>
        <v>169.9494789957747</v>
      </c>
      <c r="G49" s="22">
        <f t="shared" si="6"/>
        <v>35388.69411855471</v>
      </c>
      <c r="H49" s="21">
        <f t="shared" si="4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5"/>
        <v>2</v>
      </c>
      <c r="C50" s="1">
        <f t="shared" si="0"/>
        <v>23</v>
      </c>
      <c r="D50" s="21">
        <f t="shared" si="1"/>
        <v>288.4782909876097</v>
      </c>
      <c r="E50" s="21">
        <f t="shared" si="2"/>
        <v>117.96231372851571</v>
      </c>
      <c r="F50" s="21">
        <f t="shared" si="7"/>
        <v>170.51597725909397</v>
      </c>
      <c r="G50" s="22">
        <f t="shared" si="6"/>
        <v>35218.17814129562</v>
      </c>
      <c r="H50" s="21">
        <f t="shared" si="4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5"/>
        <v>2</v>
      </c>
      <c r="C51" s="1">
        <f t="shared" si="0"/>
        <v>24</v>
      </c>
      <c r="D51" s="21">
        <f t="shared" si="1"/>
        <v>288.4782909876097</v>
      </c>
      <c r="E51" s="21">
        <f t="shared" si="2"/>
        <v>117.39392713765207</v>
      </c>
      <c r="F51" s="21">
        <f t="shared" si="7"/>
        <v>171.0843638499576</v>
      </c>
      <c r="G51" s="22">
        <f t="shared" si="6"/>
        <v>35047.09377744566</v>
      </c>
      <c r="H51" s="21">
        <f t="shared" si="4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5"/>
        <v>3</v>
      </c>
      <c r="C52" s="1">
        <f t="shared" si="0"/>
        <v>25</v>
      </c>
      <c r="D52" s="21">
        <f t="shared" si="1"/>
        <v>288.4782909876097</v>
      </c>
      <c r="E52" s="21">
        <f t="shared" si="2"/>
        <v>116.82364592481888</v>
      </c>
      <c r="F52" s="21">
        <f t="shared" si="7"/>
        <v>171.6546450627908</v>
      </c>
      <c r="G52" s="22">
        <f t="shared" si="6"/>
        <v>34875.43913238287</v>
      </c>
      <c r="H52" s="21">
        <f t="shared" si="4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5"/>
        <v>3</v>
      </c>
      <c r="C53" s="1">
        <f t="shared" si="0"/>
        <v>26</v>
      </c>
      <c r="D53" s="21">
        <f t="shared" si="1"/>
        <v>288.4782909876097</v>
      </c>
      <c r="E53" s="21">
        <f t="shared" si="2"/>
        <v>116.25146377460956</v>
      </c>
      <c r="F53" s="21">
        <f t="shared" si="7"/>
        <v>172.22682721300012</v>
      </c>
      <c r="G53" s="22">
        <f t="shared" si="6"/>
        <v>34703.212305169865</v>
      </c>
      <c r="H53" s="21">
        <f t="shared" si="4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5"/>
        <v>3</v>
      </c>
      <c r="C54" s="1">
        <f t="shared" si="0"/>
        <v>27</v>
      </c>
      <c r="D54" s="21">
        <f t="shared" si="1"/>
        <v>288.4782909876097</v>
      </c>
      <c r="E54" s="21">
        <f t="shared" si="2"/>
        <v>115.67737435056623</v>
      </c>
      <c r="F54" s="21">
        <f t="shared" si="7"/>
        <v>172.80091663704346</v>
      </c>
      <c r="G54" s="22">
        <f t="shared" si="6"/>
        <v>34530.41138853282</v>
      </c>
      <c r="H54" s="21">
        <f t="shared" si="4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5"/>
        <v>3</v>
      </c>
      <c r="C55" s="1">
        <f t="shared" si="0"/>
        <v>28</v>
      </c>
      <c r="D55" s="21">
        <f t="shared" si="1"/>
        <v>288.4782909876097</v>
      </c>
      <c r="E55" s="21">
        <f t="shared" si="2"/>
        <v>115.1013712951094</v>
      </c>
      <c r="F55" s="21">
        <f t="shared" si="7"/>
        <v>173.37691969250028</v>
      </c>
      <c r="G55" s="22">
        <f t="shared" si="6"/>
        <v>34357.03446884032</v>
      </c>
      <c r="H55" s="21">
        <f t="shared" si="4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5"/>
        <v>3</v>
      </c>
      <c r="C56" s="1">
        <f t="shared" si="0"/>
        <v>29</v>
      </c>
      <c r="D56" s="21">
        <f t="shared" si="1"/>
        <v>288.4782909876097</v>
      </c>
      <c r="E56" s="21">
        <f t="shared" si="2"/>
        <v>114.52344822946775</v>
      </c>
      <c r="F56" s="21">
        <f t="shared" si="7"/>
        <v>173.95484275814192</v>
      </c>
      <c r="G56" s="22">
        <f t="shared" si="6"/>
        <v>34183.07962608218</v>
      </c>
      <c r="H56" s="21">
        <f t="shared" si="4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5"/>
        <v>3</v>
      </c>
      <c r="C57" s="1">
        <f t="shared" si="0"/>
        <v>30</v>
      </c>
      <c r="D57" s="21">
        <f t="shared" si="1"/>
        <v>288.4782909876097</v>
      </c>
      <c r="E57" s="21">
        <f t="shared" si="2"/>
        <v>113.94359875360728</v>
      </c>
      <c r="F57" s="21">
        <f t="shared" si="7"/>
        <v>174.53469223400242</v>
      </c>
      <c r="G57" s="22">
        <f t="shared" si="6"/>
        <v>34008.54493384818</v>
      </c>
      <c r="H57" s="21">
        <f t="shared" si="4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5"/>
        <v>3</v>
      </c>
      <c r="C58" s="1">
        <f t="shared" si="0"/>
        <v>31</v>
      </c>
      <c r="D58" s="21">
        <f t="shared" si="1"/>
        <v>288.4782909876097</v>
      </c>
      <c r="E58" s="21">
        <f t="shared" si="2"/>
        <v>113.3618164461606</v>
      </c>
      <c r="F58" s="21">
        <f t="shared" si="7"/>
        <v>175.11647454144907</v>
      </c>
      <c r="G58" s="22">
        <f t="shared" si="6"/>
        <v>33833.42845930673</v>
      </c>
      <c r="H58" s="21">
        <f t="shared" si="4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5"/>
        <v>3</v>
      </c>
      <c r="C59" s="1">
        <f t="shared" si="0"/>
        <v>32</v>
      </c>
      <c r="D59" s="21">
        <f t="shared" si="1"/>
        <v>288.4782909876097</v>
      </c>
      <c r="E59" s="21">
        <f t="shared" si="2"/>
        <v>112.77809486435577</v>
      </c>
      <c r="F59" s="21">
        <f t="shared" si="7"/>
        <v>175.70019612325393</v>
      </c>
      <c r="G59" s="22">
        <f t="shared" si="6"/>
        <v>33657.728263183475</v>
      </c>
      <c r="H59" s="21">
        <f t="shared" si="4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5"/>
        <v>3</v>
      </c>
      <c r="C60" s="1">
        <f t="shared" si="0"/>
        <v>33</v>
      </c>
      <c r="D60" s="21">
        <f t="shared" si="1"/>
        <v>288.4782909876097</v>
      </c>
      <c r="E60" s="21">
        <f t="shared" si="2"/>
        <v>112.19242754394493</v>
      </c>
      <c r="F60" s="21">
        <f t="shared" si="7"/>
        <v>176.28586344366477</v>
      </c>
      <c r="G60" s="22">
        <f t="shared" si="6"/>
        <v>33481.44239973981</v>
      </c>
      <c r="H60" s="21">
        <f t="shared" si="4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5"/>
        <v>3</v>
      </c>
      <c r="C61" s="1">
        <f t="shared" si="0"/>
        <v>34</v>
      </c>
      <c r="D61" s="21">
        <f t="shared" si="1"/>
        <v>288.4782909876097</v>
      </c>
      <c r="E61" s="21">
        <f t="shared" si="2"/>
        <v>111.60480799913272</v>
      </c>
      <c r="F61" s="21">
        <f t="shared" si="7"/>
        <v>176.87348298847695</v>
      </c>
      <c r="G61" s="22">
        <f t="shared" si="6"/>
        <v>33304.568916751334</v>
      </c>
      <c r="H61" s="21">
        <f t="shared" si="4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5"/>
        <v>3</v>
      </c>
      <c r="C62" s="1">
        <f t="shared" si="0"/>
        <v>35</v>
      </c>
      <c r="D62" s="21">
        <f t="shared" si="1"/>
        <v>288.4782909876097</v>
      </c>
      <c r="E62" s="21">
        <f t="shared" si="2"/>
        <v>111.01522972250446</v>
      </c>
      <c r="F62" s="21">
        <f t="shared" si="7"/>
        <v>177.46306126510524</v>
      </c>
      <c r="G62" s="22">
        <f t="shared" si="6"/>
        <v>33127.10585548623</v>
      </c>
      <c r="H62" s="21">
        <f t="shared" si="4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5"/>
        <v>3</v>
      </c>
      <c r="C63" s="1">
        <f t="shared" si="0"/>
        <v>36</v>
      </c>
      <c r="D63" s="21">
        <f t="shared" si="1"/>
        <v>288.4782909876097</v>
      </c>
      <c r="E63" s="21">
        <f t="shared" si="2"/>
        <v>110.42368618495411</v>
      </c>
      <c r="F63" s="21">
        <f t="shared" si="7"/>
        <v>178.05460480265558</v>
      </c>
      <c r="G63" s="22">
        <f t="shared" si="6"/>
        <v>32949.05125068357</v>
      </c>
      <c r="H63" s="21">
        <f t="shared" si="4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5"/>
        <v>4</v>
      </c>
      <c r="C64" s="1">
        <f t="shared" si="0"/>
        <v>37</v>
      </c>
      <c r="D64" s="21">
        <f t="shared" si="1"/>
        <v>288.4782909876097</v>
      </c>
      <c r="E64" s="21">
        <f t="shared" si="2"/>
        <v>109.83017083561192</v>
      </c>
      <c r="F64" s="21">
        <f t="shared" si="7"/>
        <v>178.64812015199777</v>
      </c>
      <c r="G64" s="22">
        <f t="shared" si="6"/>
        <v>32770.40313053157</v>
      </c>
      <c r="H64" s="21">
        <f t="shared" si="4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5"/>
        <v>4</v>
      </c>
      <c r="C65" s="1">
        <f t="shared" si="0"/>
        <v>38</v>
      </c>
      <c r="D65" s="21">
        <f t="shared" si="1"/>
        <v>288.4782909876097</v>
      </c>
      <c r="E65" s="21">
        <f t="shared" si="2"/>
        <v>109.23467710177192</v>
      </c>
      <c r="F65" s="21">
        <f t="shared" si="7"/>
        <v>179.24361388583776</v>
      </c>
      <c r="G65" s="22">
        <f t="shared" si="6"/>
        <v>32591.159516645734</v>
      </c>
      <c r="H65" s="21">
        <f t="shared" si="4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5"/>
        <v>4</v>
      </c>
      <c r="C66" s="1">
        <f t="shared" si="0"/>
        <v>39</v>
      </c>
      <c r="D66" s="21">
        <f t="shared" si="1"/>
        <v>288.4782909876097</v>
      </c>
      <c r="E66" s="21">
        <f t="shared" si="2"/>
        <v>108.63719838881912</v>
      </c>
      <c r="F66" s="21">
        <f t="shared" si="7"/>
        <v>179.84109259879057</v>
      </c>
      <c r="G66" s="22">
        <f t="shared" si="6"/>
        <v>32411.31842404694</v>
      </c>
      <c r="H66" s="21">
        <f t="shared" si="4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5"/>
        <v>4</v>
      </c>
      <c r="C67" s="1">
        <f t="shared" si="0"/>
        <v>40</v>
      </c>
      <c r="D67" s="21">
        <f t="shared" si="1"/>
        <v>288.4782909876097</v>
      </c>
      <c r="E67" s="21">
        <f t="shared" si="2"/>
        <v>108.03772808015648</v>
      </c>
      <c r="F67" s="21">
        <f t="shared" si="7"/>
        <v>180.4405629074532</v>
      </c>
      <c r="G67" s="22">
        <f t="shared" si="6"/>
        <v>32230.87786113949</v>
      </c>
      <c r="H67" s="21">
        <f t="shared" si="4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5"/>
        <v>4</v>
      </c>
      <c r="C68" s="1">
        <f t="shared" si="0"/>
        <v>41</v>
      </c>
      <c r="D68" s="21">
        <f t="shared" si="1"/>
        <v>288.4782909876097</v>
      </c>
      <c r="E68" s="21">
        <f t="shared" si="2"/>
        <v>107.43625953713163</v>
      </c>
      <c r="F68" s="21">
        <f t="shared" si="7"/>
        <v>181.04203145047805</v>
      </c>
      <c r="G68" s="22">
        <f t="shared" si="6"/>
        <v>32049.83582968901</v>
      </c>
      <c r="H68" s="21">
        <f t="shared" si="4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5"/>
        <v>4</v>
      </c>
      <c r="C69" s="1">
        <f t="shared" si="0"/>
        <v>42</v>
      </c>
      <c r="D69" s="21">
        <f t="shared" si="1"/>
        <v>288.4782909876097</v>
      </c>
      <c r="E69" s="21">
        <f t="shared" si="2"/>
        <v>106.83278609896338</v>
      </c>
      <c r="F69" s="21">
        <f t="shared" si="7"/>
        <v>181.64550488864631</v>
      </c>
      <c r="G69" s="22">
        <f t="shared" si="6"/>
        <v>31868.190324800365</v>
      </c>
      <c r="H69" s="21">
        <f t="shared" si="4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5"/>
        <v>4</v>
      </c>
      <c r="C70" s="1">
        <f t="shared" si="0"/>
        <v>43</v>
      </c>
      <c r="D70" s="21">
        <f t="shared" si="1"/>
        <v>288.4782909876097</v>
      </c>
      <c r="E70" s="21">
        <f t="shared" si="2"/>
        <v>106.22730108266789</v>
      </c>
      <c r="F70" s="21">
        <f t="shared" si="7"/>
        <v>182.25098990494178</v>
      </c>
      <c r="G70" s="22">
        <f t="shared" si="6"/>
        <v>31685.939334895425</v>
      </c>
      <c r="H70" s="21">
        <f t="shared" si="4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5"/>
        <v>4</v>
      </c>
      <c r="C71" s="1">
        <f t="shared" si="0"/>
        <v>44</v>
      </c>
      <c r="D71" s="21">
        <f t="shared" si="1"/>
        <v>288.4782909876097</v>
      </c>
      <c r="E71" s="21">
        <f t="shared" si="2"/>
        <v>105.61979778298476</v>
      </c>
      <c r="F71" s="21">
        <f t="shared" si="7"/>
        <v>182.85849320462492</v>
      </c>
      <c r="G71" s="22">
        <f t="shared" si="6"/>
        <v>31503.0808416908</v>
      </c>
      <c r="H71" s="21">
        <f t="shared" si="4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5"/>
        <v>4</v>
      </c>
      <c r="C72" s="1">
        <f t="shared" si="0"/>
        <v>45</v>
      </c>
      <c r="D72" s="21">
        <f t="shared" si="1"/>
        <v>288.4782909876097</v>
      </c>
      <c r="E72" s="21">
        <f t="shared" si="2"/>
        <v>105.01026947230268</v>
      </c>
      <c r="F72" s="21">
        <f t="shared" si="7"/>
        <v>183.468021515307</v>
      </c>
      <c r="G72" s="22">
        <f t="shared" si="6"/>
        <v>31319.612820175495</v>
      </c>
      <c r="H72" s="21">
        <f t="shared" si="4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5"/>
        <v>4</v>
      </c>
      <c r="C73" s="1">
        <f t="shared" si="0"/>
        <v>46</v>
      </c>
      <c r="D73" s="21">
        <f t="shared" si="1"/>
        <v>288.4782909876097</v>
      </c>
      <c r="E73" s="21">
        <f t="shared" si="2"/>
        <v>104.39870940058499</v>
      </c>
      <c r="F73" s="21">
        <f t="shared" si="7"/>
        <v>184.07958158702468</v>
      </c>
      <c r="G73" s="22">
        <f t="shared" si="6"/>
        <v>31135.53323858847</v>
      </c>
      <c r="H73" s="21">
        <f t="shared" si="4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5"/>
        <v>4</v>
      </c>
      <c r="C74" s="1">
        <f t="shared" si="0"/>
        <v>47</v>
      </c>
      <c r="D74" s="21">
        <f t="shared" si="1"/>
        <v>288.4782909876097</v>
      </c>
      <c r="E74" s="21">
        <f t="shared" si="2"/>
        <v>103.7851107952949</v>
      </c>
      <c r="F74" s="21">
        <f t="shared" si="7"/>
        <v>184.6931801923148</v>
      </c>
      <c r="G74" s="22">
        <f t="shared" si="6"/>
        <v>30950.840058396152</v>
      </c>
      <c r="H74" s="21">
        <f t="shared" si="4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5"/>
        <v>4</v>
      </c>
      <c r="C75" s="1">
        <f t="shared" si="0"/>
        <v>48</v>
      </c>
      <c r="D75" s="21">
        <f t="shared" si="1"/>
        <v>288.4782909876097</v>
      </c>
      <c r="E75" s="21">
        <f t="shared" si="2"/>
        <v>103.16946686132052</v>
      </c>
      <c r="F75" s="21">
        <f t="shared" si="7"/>
        <v>185.30882412628915</v>
      </c>
      <c r="G75" s="22">
        <f t="shared" si="6"/>
        <v>30765.531234269863</v>
      </c>
      <c r="H75" s="21">
        <f t="shared" si="4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5"/>
        <v>5</v>
      </c>
      <c r="C76" s="1">
        <f t="shared" si="0"/>
        <v>49</v>
      </c>
      <c r="D76" s="21">
        <f t="shared" si="1"/>
        <v>288.4782909876097</v>
      </c>
      <c r="E76" s="21">
        <f t="shared" si="2"/>
        <v>102.55177078089955</v>
      </c>
      <c r="F76" s="21">
        <f t="shared" si="7"/>
        <v>6185.92652020671</v>
      </c>
      <c r="G76" s="22">
        <f t="shared" si="6"/>
        <v>24579.604714063153</v>
      </c>
      <c r="H76" s="21">
        <f t="shared" si="4"/>
        <v>6000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5"/>
        <v>5</v>
      </c>
      <c r="C77" s="1">
        <f t="shared" si="0"/>
        <v>50</v>
      </c>
      <c r="D77" s="21">
        <f t="shared" si="1"/>
        <v>288.4782909876097</v>
      </c>
      <c r="E77" s="21">
        <f t="shared" si="2"/>
        <v>81.93201571354385</v>
      </c>
      <c r="F77" s="21">
        <f t="shared" si="7"/>
        <v>206.54627527406583</v>
      </c>
      <c r="G77" s="22">
        <f t="shared" si="6"/>
        <v>24373.05843878909</v>
      </c>
      <c r="H77" s="21">
        <f t="shared" si="4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5"/>
        <v>5</v>
      </c>
      <c r="C78" s="1">
        <f t="shared" si="0"/>
        <v>51</v>
      </c>
      <c r="D78" s="21">
        <f t="shared" si="1"/>
        <v>288.4782909876097</v>
      </c>
      <c r="E78" s="21">
        <f t="shared" si="2"/>
        <v>81.24352812929696</v>
      </c>
      <c r="F78" s="21">
        <f t="shared" si="7"/>
        <v>207.2347628583127</v>
      </c>
      <c r="G78" s="22">
        <f t="shared" si="6"/>
        <v>24165.823675930777</v>
      </c>
      <c r="H78" s="21">
        <f t="shared" si="4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5"/>
        <v>5</v>
      </c>
      <c r="C79" s="1">
        <f t="shared" si="0"/>
        <v>52</v>
      </c>
      <c r="D79" s="21">
        <f t="shared" si="1"/>
        <v>288.4782909876097</v>
      </c>
      <c r="E79" s="21">
        <f t="shared" si="2"/>
        <v>80.55274558643593</v>
      </c>
      <c r="F79" s="21">
        <f t="shared" si="7"/>
        <v>207.92554540117374</v>
      </c>
      <c r="G79" s="22">
        <f t="shared" si="6"/>
        <v>23957.898130529604</v>
      </c>
      <c r="H79" s="21">
        <f t="shared" si="4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5"/>
        <v>5</v>
      </c>
      <c r="C80" s="1">
        <f t="shared" si="0"/>
        <v>53</v>
      </c>
      <c r="D80" s="21">
        <f t="shared" si="1"/>
        <v>288.4782909876097</v>
      </c>
      <c r="E80" s="21">
        <f t="shared" si="2"/>
        <v>79.85966043509869</v>
      </c>
      <c r="F80" s="21">
        <f t="shared" si="7"/>
        <v>208.61863055251098</v>
      </c>
      <c r="G80" s="22">
        <f t="shared" si="6"/>
        <v>23749.279499977092</v>
      </c>
      <c r="H80" s="21">
        <f t="shared" si="4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5"/>
        <v>5</v>
      </c>
      <c r="C81" s="1">
        <f t="shared" si="0"/>
        <v>54</v>
      </c>
      <c r="D81" s="21">
        <f t="shared" si="1"/>
        <v>288.4782909876097</v>
      </c>
      <c r="E81" s="21">
        <f t="shared" si="2"/>
        <v>79.16426499992365</v>
      </c>
      <c r="F81" s="21">
        <f t="shared" si="7"/>
        <v>209.31402598768602</v>
      </c>
      <c r="G81" s="22">
        <f t="shared" si="6"/>
        <v>23539.965473989407</v>
      </c>
      <c r="H81" s="21">
        <f t="shared" si="4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5"/>
        <v>5</v>
      </c>
      <c r="C82" s="1">
        <f t="shared" si="0"/>
        <v>55</v>
      </c>
      <c r="D82" s="21">
        <f t="shared" si="1"/>
        <v>288.4782909876097</v>
      </c>
      <c r="E82" s="21">
        <f t="shared" si="2"/>
        <v>78.4665515799647</v>
      </c>
      <c r="F82" s="21">
        <f t="shared" si="7"/>
        <v>210.011739407645</v>
      </c>
      <c r="G82" s="22">
        <f t="shared" si="6"/>
        <v>23329.953734581763</v>
      </c>
      <c r="H82" s="21">
        <f t="shared" si="4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5"/>
        <v>5</v>
      </c>
      <c r="C83" s="1">
        <f t="shared" si="0"/>
        <v>56</v>
      </c>
      <c r="D83" s="21">
        <f t="shared" si="1"/>
        <v>288.4782909876097</v>
      </c>
      <c r="E83" s="21">
        <f t="shared" si="2"/>
        <v>77.76651244860588</v>
      </c>
      <c r="F83" s="21">
        <f t="shared" si="7"/>
        <v>210.7117785390038</v>
      </c>
      <c r="G83" s="22">
        <f t="shared" si="6"/>
        <v>23119.24195604276</v>
      </c>
      <c r="H83" s="21">
        <f t="shared" si="4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5"/>
        <v>5</v>
      </c>
      <c r="C84" s="1">
        <f t="shared" si="0"/>
        <v>57</v>
      </c>
      <c r="D84" s="21">
        <f t="shared" si="1"/>
        <v>288.4782909876097</v>
      </c>
      <c r="E84" s="21">
        <f t="shared" si="2"/>
        <v>77.06413985347587</v>
      </c>
      <c r="F84" s="21">
        <f t="shared" si="7"/>
        <v>211.41415113413382</v>
      </c>
      <c r="G84" s="22">
        <f t="shared" si="6"/>
        <v>22907.827804908626</v>
      </c>
      <c r="H84" s="21">
        <f t="shared" si="4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5"/>
        <v>5</v>
      </c>
      <c r="C85" s="1">
        <f t="shared" si="0"/>
        <v>58</v>
      </c>
      <c r="D85" s="21">
        <f t="shared" si="1"/>
        <v>288.4782909876097</v>
      </c>
      <c r="E85" s="21">
        <f t="shared" si="2"/>
        <v>76.3594260163621</v>
      </c>
      <c r="F85" s="21">
        <f t="shared" si="7"/>
        <v>212.1188649712476</v>
      </c>
      <c r="G85" s="22">
        <f t="shared" si="6"/>
        <v>22695.70893993738</v>
      </c>
      <c r="H85" s="21">
        <f t="shared" si="4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5"/>
        <v>5</v>
      </c>
      <c r="C86" s="1">
        <f t="shared" si="0"/>
        <v>59</v>
      </c>
      <c r="D86" s="21">
        <f t="shared" si="1"/>
        <v>288.4782909876097</v>
      </c>
      <c r="E86" s="21">
        <f t="shared" si="2"/>
        <v>75.65236313312461</v>
      </c>
      <c r="F86" s="21">
        <f t="shared" si="7"/>
        <v>212.8259278544851</v>
      </c>
      <c r="G86" s="22">
        <f t="shared" si="6"/>
        <v>22482.883012082893</v>
      </c>
      <c r="H86" s="21">
        <f t="shared" si="4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5"/>
        <v>5</v>
      </c>
      <c r="C87" s="1">
        <f t="shared" si="0"/>
        <v>60</v>
      </c>
      <c r="D87" s="21">
        <f t="shared" si="1"/>
        <v>288.4782909876097</v>
      </c>
      <c r="E87" s="21">
        <f t="shared" si="2"/>
        <v>74.94294337360965</v>
      </c>
      <c r="F87" s="21">
        <f t="shared" si="7"/>
        <v>213.53534761400005</v>
      </c>
      <c r="G87" s="22">
        <f t="shared" si="6"/>
        <v>22269.347664468893</v>
      </c>
      <c r="H87" s="21">
        <f t="shared" si="4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5"/>
        <v>6</v>
      </c>
      <c r="C88" s="1">
        <f t="shared" si="0"/>
        <v>61</v>
      </c>
      <c r="D88" s="21">
        <f t="shared" si="1"/>
        <v>288.4782909876097</v>
      </c>
      <c r="E88" s="21">
        <f t="shared" si="2"/>
        <v>74.23115888156298</v>
      </c>
      <c r="F88" s="21">
        <f t="shared" si="7"/>
        <v>214.2471321060467</v>
      </c>
      <c r="G88" s="22">
        <f t="shared" si="6"/>
        <v>22055.100532362845</v>
      </c>
      <c r="H88" s="21">
        <f t="shared" si="4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5"/>
        <v>6</v>
      </c>
      <c r="C89" s="1">
        <f t="shared" si="0"/>
        <v>62</v>
      </c>
      <c r="D89" s="21">
        <f t="shared" si="1"/>
        <v>288.4782909876097</v>
      </c>
      <c r="E89" s="21">
        <f t="shared" si="2"/>
        <v>73.51700177454282</v>
      </c>
      <c r="F89" s="21">
        <f t="shared" si="7"/>
        <v>214.96128921306686</v>
      </c>
      <c r="G89" s="22">
        <f t="shared" si="6"/>
        <v>21840.139243149777</v>
      </c>
      <c r="H89" s="21">
        <f t="shared" si="4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5"/>
        <v>6</v>
      </c>
      <c r="C90" s="1">
        <f t="shared" si="0"/>
        <v>63</v>
      </c>
      <c r="D90" s="21">
        <f t="shared" si="1"/>
        <v>288.4782909876097</v>
      </c>
      <c r="E90" s="21">
        <f t="shared" si="2"/>
        <v>72.8004641438326</v>
      </c>
      <c r="F90" s="21">
        <f t="shared" si="7"/>
        <v>215.6778268437771</v>
      </c>
      <c r="G90" s="22">
        <f t="shared" si="6"/>
        <v>21624.461416306</v>
      </c>
      <c r="H90" s="21">
        <f t="shared" si="4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5"/>
        <v>6</v>
      </c>
      <c r="C91" s="1">
        <f t="shared" si="0"/>
        <v>64</v>
      </c>
      <c r="D91" s="21">
        <f t="shared" si="1"/>
        <v>288.4782909876097</v>
      </c>
      <c r="E91" s="21">
        <f t="shared" si="2"/>
        <v>72.08153805435333</v>
      </c>
      <c r="F91" s="21">
        <f t="shared" si="7"/>
        <v>216.39675293325635</v>
      </c>
      <c r="G91" s="22">
        <f t="shared" si="6"/>
        <v>21408.064663372745</v>
      </c>
      <c r="H91" s="21">
        <f t="shared" si="4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5"/>
        <v>6</v>
      </c>
      <c r="C92" s="1">
        <f aca="true" t="shared" si="8" ref="C92:C108">IF(CODE(C91)=32," ",IF(AND(C91+1&lt;=$E$13,G91&gt;0),+C91+1," "))</f>
        <v>65</v>
      </c>
      <c r="D92" s="21">
        <f aca="true" t="shared" si="9" ref="D92:D155">IF(C92&lt;&gt;" ",IF(G91&lt;D91,G91+E92,PMT($E$11,($E$13),-$E$6))," ")</f>
        <v>288.4782909876097</v>
      </c>
      <c r="E92" s="21">
        <f aca="true" t="shared" si="10" ref="E92:E155">IF(C92&lt;&gt;" ",G91*$E$11," ")</f>
        <v>71.36021554457582</v>
      </c>
      <c r="F92" s="21">
        <f t="shared" si="7"/>
        <v>217.11807544303386</v>
      </c>
      <c r="G92" s="22">
        <f t="shared" si="6"/>
        <v>21190.94658792971</v>
      </c>
      <c r="H92" s="21">
        <f aca="true" t="shared" si="11" ref="H92:H155">IF(C92&lt;&gt;" ",IF(AND($E$19=B92,$E$20=C92-(B92-1)*12),$E$18,0)," ")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2" ref="B93:B156">IF(C93&lt;&gt;" ",INT(C92/12)+1," ")</f>
        <v>6</v>
      </c>
      <c r="C93" s="1">
        <f t="shared" si="8"/>
        <v>66</v>
      </c>
      <c r="D93" s="21">
        <f t="shared" si="9"/>
        <v>288.4782909876097</v>
      </c>
      <c r="E93" s="21">
        <f t="shared" si="10"/>
        <v>70.63648862643237</v>
      </c>
      <c r="F93" s="21">
        <f t="shared" si="7"/>
        <v>217.84180236117732</v>
      </c>
      <c r="G93" s="22">
        <f aca="true" t="shared" si="13" ref="G93:G156">IF(C93&lt;&gt;" ",G92-F93," ")</f>
        <v>20973.104785568532</v>
      </c>
      <c r="H93" s="21">
        <f t="shared" si="1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2"/>
        <v>6</v>
      </c>
      <c r="C94" s="1">
        <f t="shared" si="8"/>
        <v>67</v>
      </c>
      <c r="D94" s="21">
        <f t="shared" si="9"/>
        <v>288.4782909876097</v>
      </c>
      <c r="E94" s="21">
        <f t="shared" si="10"/>
        <v>69.91034928522845</v>
      </c>
      <c r="F94" s="21">
        <f t="shared" si="7"/>
        <v>218.56794170238123</v>
      </c>
      <c r="G94" s="22">
        <f t="shared" si="13"/>
        <v>20754.53684386615</v>
      </c>
      <c r="H94" s="21">
        <f t="shared" si="11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2"/>
        <v>6</v>
      </c>
      <c r="C95" s="1">
        <f t="shared" si="8"/>
        <v>68</v>
      </c>
      <c r="D95" s="21">
        <f t="shared" si="9"/>
        <v>288.4782909876097</v>
      </c>
      <c r="E95" s="21">
        <f t="shared" si="10"/>
        <v>69.18178947955384</v>
      </c>
      <c r="F95" s="21">
        <f t="shared" si="7"/>
        <v>219.29650150805583</v>
      </c>
      <c r="G95" s="22">
        <f t="shared" si="13"/>
        <v>20535.240342358094</v>
      </c>
      <c r="H95" s="21">
        <f t="shared" si="11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2"/>
        <v>6</v>
      </c>
      <c r="C96" s="1">
        <f t="shared" si="8"/>
        <v>69</v>
      </c>
      <c r="D96" s="21">
        <f t="shared" si="9"/>
        <v>288.4782909876097</v>
      </c>
      <c r="E96" s="21">
        <f t="shared" si="10"/>
        <v>68.45080114119365</v>
      </c>
      <c r="F96" s="21">
        <f t="shared" si="7"/>
        <v>220.02748984641602</v>
      </c>
      <c r="G96" s="22">
        <f t="shared" si="13"/>
        <v>20315.21285251168</v>
      </c>
      <c r="H96" s="21">
        <f t="shared" si="11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2"/>
        <v>6</v>
      </c>
      <c r="C97" s="1">
        <f t="shared" si="8"/>
        <v>70</v>
      </c>
      <c r="D97" s="21">
        <f t="shared" si="9"/>
        <v>288.4782909876097</v>
      </c>
      <c r="E97" s="21">
        <f t="shared" si="10"/>
        <v>67.71737617503894</v>
      </c>
      <c r="F97" s="21">
        <f t="shared" si="7"/>
        <v>220.76091481257075</v>
      </c>
      <c r="G97" s="22">
        <f t="shared" si="13"/>
        <v>20094.45193769911</v>
      </c>
      <c r="H97" s="21">
        <f t="shared" si="11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2"/>
        <v>6</v>
      </c>
      <c r="C98" s="1">
        <f t="shared" si="8"/>
        <v>71</v>
      </c>
      <c r="D98" s="21">
        <f t="shared" si="9"/>
        <v>288.4782909876097</v>
      </c>
      <c r="E98" s="21">
        <f t="shared" si="10"/>
        <v>66.98150645899703</v>
      </c>
      <c r="F98" s="21">
        <f t="shared" si="7"/>
        <v>221.49678452861264</v>
      </c>
      <c r="G98" s="22">
        <f t="shared" si="13"/>
        <v>19872.955153170496</v>
      </c>
      <c r="H98" s="21">
        <f t="shared" si="11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2"/>
        <v>6</v>
      </c>
      <c r="C99" s="1">
        <f t="shared" si="8"/>
        <v>72</v>
      </c>
      <c r="D99" s="21">
        <f t="shared" si="9"/>
        <v>288.4782909876097</v>
      </c>
      <c r="E99" s="21">
        <f t="shared" si="10"/>
        <v>66.24318384390166</v>
      </c>
      <c r="F99" s="21">
        <f t="shared" si="7"/>
        <v>222.23510714370803</v>
      </c>
      <c r="G99" s="22">
        <f t="shared" si="13"/>
        <v>19650.72004602679</v>
      </c>
      <c r="H99" s="21">
        <f t="shared" si="11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2"/>
        <v>7</v>
      </c>
      <c r="C100" s="1">
        <f t="shared" si="8"/>
        <v>73</v>
      </c>
      <c r="D100" s="21">
        <f t="shared" si="9"/>
        <v>288.4782909876097</v>
      </c>
      <c r="E100" s="21">
        <f t="shared" si="10"/>
        <v>65.50240015342263</v>
      </c>
      <c r="F100" s="21">
        <f t="shared" si="7"/>
        <v>222.97589083418706</v>
      </c>
      <c r="G100" s="22">
        <f t="shared" si="13"/>
        <v>19427.744155192602</v>
      </c>
      <c r="H100" s="21">
        <f t="shared" si="11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2"/>
        <v>7</v>
      </c>
      <c r="C101" s="1">
        <f t="shared" si="8"/>
        <v>74</v>
      </c>
      <c r="D101" s="21">
        <f t="shared" si="9"/>
        <v>288.4782909876097</v>
      </c>
      <c r="E101" s="21">
        <f t="shared" si="10"/>
        <v>64.75914718397534</v>
      </c>
      <c r="F101" s="21">
        <f t="shared" si="7"/>
        <v>223.71914380363432</v>
      </c>
      <c r="G101" s="22">
        <f t="shared" si="13"/>
        <v>19204.025011388967</v>
      </c>
      <c r="H101" s="21">
        <f t="shared" si="11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2"/>
        <v>7</v>
      </c>
      <c r="C102" s="1">
        <f t="shared" si="8"/>
        <v>75</v>
      </c>
      <c r="D102" s="21">
        <f t="shared" si="9"/>
        <v>288.4782909876097</v>
      </c>
      <c r="E102" s="21">
        <f t="shared" si="10"/>
        <v>64.01341670462989</v>
      </c>
      <c r="F102" s="21">
        <f t="shared" si="7"/>
        <v>224.4648742829798</v>
      </c>
      <c r="G102" s="22">
        <f t="shared" si="13"/>
        <v>18979.560137105986</v>
      </c>
      <c r="H102" s="21">
        <f t="shared" si="11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2"/>
        <v>7</v>
      </c>
      <c r="C103" s="1">
        <f t="shared" si="8"/>
        <v>76</v>
      </c>
      <c r="D103" s="21">
        <f t="shared" si="9"/>
        <v>288.4782909876097</v>
      </c>
      <c r="E103" s="21">
        <f t="shared" si="10"/>
        <v>63.26520045701996</v>
      </c>
      <c r="F103" s="21">
        <f t="shared" si="7"/>
        <v>225.21309053058974</v>
      </c>
      <c r="G103" s="22">
        <f t="shared" si="13"/>
        <v>18754.347046575396</v>
      </c>
      <c r="H103" s="21">
        <f t="shared" si="11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2"/>
        <v>7</v>
      </c>
      <c r="C104" s="1">
        <f t="shared" si="8"/>
        <v>77</v>
      </c>
      <c r="D104" s="21">
        <f t="shared" si="9"/>
        <v>288.4782909876097</v>
      </c>
      <c r="E104" s="21">
        <f t="shared" si="10"/>
        <v>62.51449015525132</v>
      </c>
      <c r="F104" s="21">
        <f t="shared" si="7"/>
        <v>225.96380083235834</v>
      </c>
      <c r="G104" s="22">
        <f t="shared" si="13"/>
        <v>18528.383245743036</v>
      </c>
      <c r="H104" s="21">
        <f t="shared" si="11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2"/>
        <v>7</v>
      </c>
      <c r="C105" s="1">
        <f t="shared" si="8"/>
        <v>78</v>
      </c>
      <c r="D105" s="21">
        <f t="shared" si="9"/>
        <v>288.4782909876097</v>
      </c>
      <c r="E105" s="21">
        <f t="shared" si="10"/>
        <v>61.761277485810126</v>
      </c>
      <c r="F105" s="21">
        <f t="shared" si="7"/>
        <v>226.71701350179956</v>
      </c>
      <c r="G105" s="22">
        <f t="shared" si="13"/>
        <v>18301.666232241238</v>
      </c>
      <c r="H105" s="21">
        <f t="shared" si="11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2"/>
        <v>7</v>
      </c>
      <c r="C106" s="1">
        <f t="shared" si="8"/>
        <v>79</v>
      </c>
      <c r="D106" s="21">
        <f t="shared" si="9"/>
        <v>288.4782909876097</v>
      </c>
      <c r="E106" s="21">
        <f t="shared" si="10"/>
        <v>61.00555410747079</v>
      </c>
      <c r="F106" s="21">
        <f t="shared" si="7"/>
        <v>227.47273688013888</v>
      </c>
      <c r="G106" s="22">
        <f t="shared" si="13"/>
        <v>18074.193495361098</v>
      </c>
      <c r="H106" s="21">
        <f t="shared" si="11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2"/>
        <v>7</v>
      </c>
      <c r="C107" s="1">
        <f t="shared" si="8"/>
        <v>80</v>
      </c>
      <c r="D107" s="21">
        <f t="shared" si="9"/>
        <v>288.4782909876097</v>
      </c>
      <c r="E107" s="21">
        <f t="shared" si="10"/>
        <v>60.24731165120367</v>
      </c>
      <c r="F107" s="21">
        <f aca="true" t="shared" si="14" ref="F107:F170">IF(C107&lt;&gt;" ",D107-E107+H107," ")</f>
        <v>228.23097933640602</v>
      </c>
      <c r="G107" s="22">
        <f t="shared" si="13"/>
        <v>17845.96251602469</v>
      </c>
      <c r="H107" s="21">
        <f t="shared" si="11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2"/>
        <v>7</v>
      </c>
      <c r="C108" s="1">
        <f t="shared" si="8"/>
        <v>81</v>
      </c>
      <c r="D108" s="21">
        <f t="shared" si="9"/>
        <v>288.4782909876097</v>
      </c>
      <c r="E108" s="21">
        <f t="shared" si="10"/>
        <v>59.48654172008231</v>
      </c>
      <c r="F108" s="21">
        <f t="shared" si="14"/>
        <v>228.99174926752738</v>
      </c>
      <c r="G108" s="22">
        <f t="shared" si="13"/>
        <v>17616.970766757164</v>
      </c>
      <c r="H108" s="21">
        <f t="shared" si="11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2"/>
        <v>7</v>
      </c>
      <c r="C109" s="1">
        <f>IF(CODE(C108)=32," ",IF(AND(C108+1&lt;=$E$13,G108&gt;0),+C108+1," "))</f>
        <v>82</v>
      </c>
      <c r="D109" s="21">
        <f t="shared" si="9"/>
        <v>288.4782909876097</v>
      </c>
      <c r="E109" s="21">
        <f t="shared" si="10"/>
        <v>58.72323588919055</v>
      </c>
      <c r="F109" s="21">
        <f t="shared" si="14"/>
        <v>229.75505509841912</v>
      </c>
      <c r="G109" s="22">
        <f t="shared" si="13"/>
        <v>17387.215711658744</v>
      </c>
      <c r="H109" s="21">
        <f t="shared" si="11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2"/>
        <v>7</v>
      </c>
      <c r="C110" s="1">
        <f aca="true" t="shared" si="15" ref="C110:C173">IF(CODE(C109)=32," ",IF(AND(C109+1&lt;=$E$13,G109&gt;0),+C109+1," "))</f>
        <v>83</v>
      </c>
      <c r="D110" s="21">
        <f t="shared" si="9"/>
        <v>288.4782909876097</v>
      </c>
      <c r="E110" s="21">
        <f t="shared" si="10"/>
        <v>57.95738570552915</v>
      </c>
      <c r="F110" s="21">
        <f t="shared" si="14"/>
        <v>230.52090528208055</v>
      </c>
      <c r="G110" s="22">
        <f t="shared" si="13"/>
        <v>17156.694806376665</v>
      </c>
      <c r="H110" s="21">
        <f t="shared" si="11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2"/>
        <v>7</v>
      </c>
      <c r="C111" s="1">
        <f t="shared" si="15"/>
        <v>84</v>
      </c>
      <c r="D111" s="21">
        <f t="shared" si="9"/>
        <v>288.4782909876097</v>
      </c>
      <c r="E111" s="21">
        <f t="shared" si="10"/>
        <v>57.18898268792222</v>
      </c>
      <c r="F111" s="21">
        <f t="shared" si="14"/>
        <v>231.28930829968746</v>
      </c>
      <c r="G111" s="22">
        <f t="shared" si="13"/>
        <v>16925.405498076976</v>
      </c>
      <c r="H111" s="21">
        <f t="shared" si="1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2"/>
        <v>8</v>
      </c>
      <c r="C112" s="1">
        <f t="shared" si="15"/>
        <v>85</v>
      </c>
      <c r="D112" s="21">
        <f t="shared" si="9"/>
        <v>288.4782909876097</v>
      </c>
      <c r="E112" s="21">
        <f t="shared" si="10"/>
        <v>56.41801832692326</v>
      </c>
      <c r="F112" s="21">
        <f t="shared" si="14"/>
        <v>232.06027266068642</v>
      </c>
      <c r="G112" s="22">
        <f t="shared" si="13"/>
        <v>16693.34522541629</v>
      </c>
      <c r="H112" s="21">
        <f t="shared" si="1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2"/>
        <v>8</v>
      </c>
      <c r="C113" s="1">
        <f t="shared" si="15"/>
        <v>86</v>
      </c>
      <c r="D113" s="21">
        <f t="shared" si="9"/>
        <v>288.4782909876097</v>
      </c>
      <c r="E113" s="21">
        <f t="shared" si="10"/>
        <v>55.64448408472097</v>
      </c>
      <c r="F113" s="21">
        <f t="shared" si="14"/>
        <v>232.8338069028887</v>
      </c>
      <c r="G113" s="22">
        <f t="shared" si="13"/>
        <v>16460.5114185134</v>
      </c>
      <c r="H113" s="21">
        <f t="shared" si="11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2"/>
        <v>8</v>
      </c>
      <c r="C114" s="1">
        <f t="shared" si="15"/>
        <v>87</v>
      </c>
      <c r="D114" s="21">
        <f t="shared" si="9"/>
        <v>288.4782909876097</v>
      </c>
      <c r="E114" s="21">
        <f t="shared" si="10"/>
        <v>54.868371395044676</v>
      </c>
      <c r="F114" s="21">
        <f t="shared" si="14"/>
        <v>233.609919592565</v>
      </c>
      <c r="G114" s="22">
        <f t="shared" si="13"/>
        <v>16226.901498920835</v>
      </c>
      <c r="H114" s="21">
        <f t="shared" si="11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2"/>
        <v>8</v>
      </c>
      <c r="C115" s="1">
        <f t="shared" si="15"/>
        <v>88</v>
      </c>
      <c r="D115" s="21">
        <f t="shared" si="9"/>
        <v>288.4782909876097</v>
      </c>
      <c r="E115" s="21">
        <f t="shared" si="10"/>
        <v>54.08967166306945</v>
      </c>
      <c r="F115" s="21">
        <f t="shared" si="14"/>
        <v>234.38861932454023</v>
      </c>
      <c r="G115" s="22">
        <f t="shared" si="13"/>
        <v>15992.512879596296</v>
      </c>
      <c r="H115" s="21">
        <f t="shared" si="11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2"/>
        <v>8</v>
      </c>
      <c r="C116" s="1">
        <f t="shared" si="15"/>
        <v>89</v>
      </c>
      <c r="D116" s="21">
        <f t="shared" si="9"/>
        <v>288.4782909876097</v>
      </c>
      <c r="E116" s="21">
        <f t="shared" si="10"/>
        <v>53.30837626532099</v>
      </c>
      <c r="F116" s="21">
        <f t="shared" si="14"/>
        <v>235.1699147222887</v>
      </c>
      <c r="G116" s="22">
        <f t="shared" si="13"/>
        <v>15757.342964874008</v>
      </c>
      <c r="H116" s="21">
        <f t="shared" si="11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2"/>
        <v>8</v>
      </c>
      <c r="C117" s="1">
        <f t="shared" si="15"/>
        <v>90</v>
      </c>
      <c r="D117" s="21">
        <f t="shared" si="9"/>
        <v>288.4782909876097</v>
      </c>
      <c r="E117" s="21">
        <f t="shared" si="10"/>
        <v>52.52447654958003</v>
      </c>
      <c r="F117" s="21">
        <f t="shared" si="14"/>
        <v>235.95381443802967</v>
      </c>
      <c r="G117" s="22">
        <f t="shared" si="13"/>
        <v>15521.389150435978</v>
      </c>
      <c r="H117" s="21">
        <f t="shared" si="11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2"/>
        <v>8</v>
      </c>
      <c r="C118" s="1">
        <f t="shared" si="15"/>
        <v>91</v>
      </c>
      <c r="D118" s="21">
        <f t="shared" si="9"/>
        <v>288.4782909876097</v>
      </c>
      <c r="E118" s="21">
        <f t="shared" si="10"/>
        <v>51.7379638347866</v>
      </c>
      <c r="F118" s="21">
        <f t="shared" si="14"/>
        <v>236.74032715282308</v>
      </c>
      <c r="G118" s="22">
        <f t="shared" si="13"/>
        <v>15284.648823283154</v>
      </c>
      <c r="H118" s="21">
        <f t="shared" si="11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2"/>
        <v>8</v>
      </c>
      <c r="C119" s="1">
        <f t="shared" si="15"/>
        <v>92</v>
      </c>
      <c r="D119" s="21">
        <f t="shared" si="9"/>
        <v>288.4782909876097</v>
      </c>
      <c r="E119" s="21">
        <f t="shared" si="10"/>
        <v>50.94882941094385</v>
      </c>
      <c r="F119" s="21">
        <f t="shared" si="14"/>
        <v>237.52946157666582</v>
      </c>
      <c r="G119" s="22">
        <f t="shared" si="13"/>
        <v>15047.11936170649</v>
      </c>
      <c r="H119" s="21">
        <f t="shared" si="1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2"/>
        <v>8</v>
      </c>
      <c r="C120" s="1">
        <f t="shared" si="15"/>
        <v>93</v>
      </c>
      <c r="D120" s="21">
        <f t="shared" si="9"/>
        <v>288.4782909876097</v>
      </c>
      <c r="E120" s="21">
        <f t="shared" si="10"/>
        <v>50.15706453902163</v>
      </c>
      <c r="F120" s="21">
        <f t="shared" si="14"/>
        <v>238.32122644858805</v>
      </c>
      <c r="G120" s="22">
        <f t="shared" si="13"/>
        <v>14808.7981352579</v>
      </c>
      <c r="H120" s="21">
        <f t="shared" si="1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2"/>
        <v>8</v>
      </c>
      <c r="C121" s="1">
        <f t="shared" si="15"/>
        <v>94</v>
      </c>
      <c r="D121" s="21">
        <f t="shared" si="9"/>
        <v>288.4782909876097</v>
      </c>
      <c r="E121" s="21">
        <f t="shared" si="10"/>
        <v>49.36266045085967</v>
      </c>
      <c r="F121" s="21">
        <f t="shared" si="14"/>
        <v>239.11563053675002</v>
      </c>
      <c r="G121" s="22">
        <f t="shared" si="13"/>
        <v>14569.682504721151</v>
      </c>
      <c r="H121" s="21">
        <f t="shared" si="1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2"/>
        <v>8</v>
      </c>
      <c r="C122" s="1">
        <f t="shared" si="15"/>
        <v>95</v>
      </c>
      <c r="D122" s="21">
        <f t="shared" si="9"/>
        <v>288.4782909876097</v>
      </c>
      <c r="E122" s="21">
        <f t="shared" si="10"/>
        <v>48.56560834907051</v>
      </c>
      <c r="F122" s="21">
        <f t="shared" si="14"/>
        <v>239.91268263853917</v>
      </c>
      <c r="G122" s="22">
        <f t="shared" si="13"/>
        <v>14329.769822082611</v>
      </c>
      <c r="H122" s="21">
        <f t="shared" si="11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2"/>
        <v>8</v>
      </c>
      <c r="C123" s="1">
        <f t="shared" si="15"/>
        <v>96</v>
      </c>
      <c r="D123" s="21">
        <f t="shared" si="9"/>
        <v>288.4782909876097</v>
      </c>
      <c r="E123" s="21">
        <f t="shared" si="10"/>
        <v>47.76589940694204</v>
      </c>
      <c r="F123" s="21">
        <f t="shared" si="14"/>
        <v>240.71239158066766</v>
      </c>
      <c r="G123" s="22">
        <f t="shared" si="13"/>
        <v>14089.057430501944</v>
      </c>
      <c r="H123" s="21">
        <f t="shared" si="11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2"/>
        <v>9</v>
      </c>
      <c r="C124" s="1">
        <f t="shared" si="15"/>
        <v>97</v>
      </c>
      <c r="D124" s="21">
        <f t="shared" si="9"/>
        <v>288.4782909876097</v>
      </c>
      <c r="E124" s="21">
        <f t="shared" si="10"/>
        <v>46.963524768339816</v>
      </c>
      <c r="F124" s="21">
        <f t="shared" si="14"/>
        <v>241.51476621926986</v>
      </c>
      <c r="G124" s="22">
        <f t="shared" si="13"/>
        <v>13847.542664282673</v>
      </c>
      <c r="H124" s="21">
        <f t="shared" si="11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2"/>
        <v>9</v>
      </c>
      <c r="C125" s="1">
        <f t="shared" si="15"/>
        <v>98</v>
      </c>
      <c r="D125" s="21">
        <f t="shared" si="9"/>
        <v>288.4782909876097</v>
      </c>
      <c r="E125" s="21">
        <f t="shared" si="10"/>
        <v>46.158475547608916</v>
      </c>
      <c r="F125" s="21">
        <f t="shared" si="14"/>
        <v>242.31981544000075</v>
      </c>
      <c r="G125" s="22">
        <f t="shared" si="13"/>
        <v>13605.222848842672</v>
      </c>
      <c r="H125" s="21">
        <f t="shared" si="11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2"/>
        <v>9</v>
      </c>
      <c r="C126" s="1">
        <f t="shared" si="15"/>
        <v>99</v>
      </c>
      <c r="D126" s="21">
        <f t="shared" si="9"/>
        <v>288.4782909876097</v>
      </c>
      <c r="E126" s="21">
        <f t="shared" si="10"/>
        <v>45.35074282947558</v>
      </c>
      <c r="F126" s="21">
        <f t="shared" si="14"/>
        <v>243.12754815813412</v>
      </c>
      <c r="G126" s="22">
        <f t="shared" si="13"/>
        <v>13362.095300684538</v>
      </c>
      <c r="H126" s="21">
        <f t="shared" si="11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2"/>
        <v>9</v>
      </c>
      <c r="C127" s="1">
        <f t="shared" si="15"/>
        <v>100</v>
      </c>
      <c r="D127" s="21">
        <f t="shared" si="9"/>
        <v>288.4782909876097</v>
      </c>
      <c r="E127" s="21">
        <f t="shared" si="10"/>
        <v>44.54031766894846</v>
      </c>
      <c r="F127" s="21">
        <f t="shared" si="14"/>
        <v>243.93797331866122</v>
      </c>
      <c r="G127" s="22">
        <f t="shared" si="13"/>
        <v>13118.157327365876</v>
      </c>
      <c r="H127" s="21">
        <f t="shared" si="11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2"/>
        <v>9</v>
      </c>
      <c r="C128" s="1">
        <f t="shared" si="15"/>
        <v>101</v>
      </c>
      <c r="D128" s="21">
        <f t="shared" si="9"/>
        <v>288.4782909876097</v>
      </c>
      <c r="E128" s="21">
        <f t="shared" si="10"/>
        <v>43.72719109121959</v>
      </c>
      <c r="F128" s="21">
        <f t="shared" si="14"/>
        <v>244.7510998963901</v>
      </c>
      <c r="G128" s="22">
        <f t="shared" si="13"/>
        <v>12873.406227469486</v>
      </c>
      <c r="H128" s="21">
        <f t="shared" si="11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2"/>
        <v>9</v>
      </c>
      <c r="C129" s="1">
        <f t="shared" si="15"/>
        <v>102</v>
      </c>
      <c r="D129" s="21">
        <f t="shared" si="9"/>
        <v>288.4782909876097</v>
      </c>
      <c r="E129" s="21">
        <f t="shared" si="10"/>
        <v>42.91135409156496</v>
      </c>
      <c r="F129" s="21">
        <f t="shared" si="14"/>
        <v>245.56693689604472</v>
      </c>
      <c r="G129" s="22">
        <f t="shared" si="13"/>
        <v>12627.839290573442</v>
      </c>
      <c r="H129" s="21">
        <f t="shared" si="11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2"/>
        <v>9</v>
      </c>
      <c r="C130" s="1">
        <f t="shared" si="15"/>
        <v>103</v>
      </c>
      <c r="D130" s="21">
        <f t="shared" si="9"/>
        <v>288.4782909876097</v>
      </c>
      <c r="E130" s="21">
        <f t="shared" si="10"/>
        <v>42.09279763524481</v>
      </c>
      <c r="F130" s="21">
        <f t="shared" si="14"/>
        <v>246.38549335236488</v>
      </c>
      <c r="G130" s="22">
        <f t="shared" si="13"/>
        <v>12381.453797221076</v>
      </c>
      <c r="H130" s="21">
        <f t="shared" si="11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2"/>
        <v>9</v>
      </c>
      <c r="C131" s="1">
        <f t="shared" si="15"/>
        <v>104</v>
      </c>
      <c r="D131" s="21">
        <f t="shared" si="9"/>
        <v>288.4782909876097</v>
      </c>
      <c r="E131" s="21">
        <f t="shared" si="10"/>
        <v>41.27151265740359</v>
      </c>
      <c r="F131" s="21">
        <f t="shared" si="14"/>
        <v>247.20677833020608</v>
      </c>
      <c r="G131" s="22">
        <f t="shared" si="13"/>
        <v>12134.24701889087</v>
      </c>
      <c r="H131" s="21">
        <f t="shared" si="11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2"/>
        <v>9</v>
      </c>
      <c r="C132" s="1">
        <f t="shared" si="15"/>
        <v>105</v>
      </c>
      <c r="D132" s="21">
        <f t="shared" si="9"/>
        <v>288.4782909876097</v>
      </c>
      <c r="E132" s="21">
        <f t="shared" si="10"/>
        <v>40.44749006296957</v>
      </c>
      <c r="F132" s="21">
        <f t="shared" si="14"/>
        <v>248.03080092464012</v>
      </c>
      <c r="G132" s="22">
        <f t="shared" si="13"/>
        <v>11886.21621796623</v>
      </c>
      <c r="H132" s="21">
        <f t="shared" si="1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2"/>
        <v>9</v>
      </c>
      <c r="C133" s="1">
        <f t="shared" si="15"/>
        <v>106</v>
      </c>
      <c r="D133" s="21">
        <f t="shared" si="9"/>
        <v>288.4782909876097</v>
      </c>
      <c r="E133" s="21">
        <f t="shared" si="10"/>
        <v>39.620720726554104</v>
      </c>
      <c r="F133" s="21">
        <f t="shared" si="14"/>
        <v>248.85757026105557</v>
      </c>
      <c r="G133" s="22">
        <f t="shared" si="13"/>
        <v>11637.358647705174</v>
      </c>
      <c r="H133" s="21">
        <f t="shared" si="1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2"/>
        <v>9</v>
      </c>
      <c r="C134" s="1">
        <f t="shared" si="15"/>
        <v>107</v>
      </c>
      <c r="D134" s="21">
        <f t="shared" si="9"/>
        <v>288.4782909876097</v>
      </c>
      <c r="E134" s="21">
        <f t="shared" si="10"/>
        <v>38.79119549235058</v>
      </c>
      <c r="F134" s="21">
        <f t="shared" si="14"/>
        <v>249.6870954952591</v>
      </c>
      <c r="G134" s="22">
        <f t="shared" si="13"/>
        <v>11387.671552209915</v>
      </c>
      <c r="H134" s="21">
        <f t="shared" si="11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2"/>
        <v>9</v>
      </c>
      <c r="C135" s="1">
        <f t="shared" si="15"/>
        <v>108</v>
      </c>
      <c r="D135" s="21">
        <f t="shared" si="9"/>
        <v>288.4782909876097</v>
      </c>
      <c r="E135" s="21">
        <f t="shared" si="10"/>
        <v>37.95890517403305</v>
      </c>
      <c r="F135" s="21">
        <f t="shared" si="14"/>
        <v>250.51938581357663</v>
      </c>
      <c r="G135" s="22">
        <f t="shared" si="13"/>
        <v>11137.152166396338</v>
      </c>
      <c r="H135" s="21">
        <f t="shared" si="11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2"/>
        <v>10</v>
      </c>
      <c r="C136" s="1">
        <f t="shared" si="15"/>
        <v>109</v>
      </c>
      <c r="D136" s="21">
        <f t="shared" si="9"/>
        <v>288.4782909876097</v>
      </c>
      <c r="E136" s="21">
        <f t="shared" si="10"/>
        <v>37.123840554654464</v>
      </c>
      <c r="F136" s="21">
        <f t="shared" si="14"/>
        <v>251.35445043295522</v>
      </c>
      <c r="G136" s="22">
        <f t="shared" si="13"/>
        <v>10885.797715963383</v>
      </c>
      <c r="H136" s="21">
        <f t="shared" si="11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2"/>
        <v>10</v>
      </c>
      <c r="C137" s="1">
        <f t="shared" si="15"/>
        <v>110</v>
      </c>
      <c r="D137" s="21">
        <f t="shared" si="9"/>
        <v>288.4782909876097</v>
      </c>
      <c r="E137" s="21">
        <f t="shared" si="10"/>
        <v>36.28599238654461</v>
      </c>
      <c r="F137" s="21">
        <f t="shared" si="14"/>
        <v>252.19229860106506</v>
      </c>
      <c r="G137" s="22">
        <f t="shared" si="13"/>
        <v>10633.605417362318</v>
      </c>
      <c r="H137" s="21">
        <f t="shared" si="11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2"/>
        <v>10</v>
      </c>
      <c r="C138" s="1">
        <f t="shared" si="15"/>
        <v>111</v>
      </c>
      <c r="D138" s="21">
        <f t="shared" si="9"/>
        <v>288.4782909876097</v>
      </c>
      <c r="E138" s="21">
        <f t="shared" si="10"/>
        <v>35.44535139120773</v>
      </c>
      <c r="F138" s="21">
        <f t="shared" si="14"/>
        <v>253.03293959640195</v>
      </c>
      <c r="G138" s="22">
        <f t="shared" si="13"/>
        <v>10380.572477765916</v>
      </c>
      <c r="H138" s="21">
        <f t="shared" si="11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2"/>
        <v>10</v>
      </c>
      <c r="C139" s="1">
        <f t="shared" si="15"/>
        <v>112</v>
      </c>
      <c r="D139" s="21">
        <f t="shared" si="9"/>
        <v>288.4782909876097</v>
      </c>
      <c r="E139" s="21">
        <f t="shared" si="10"/>
        <v>34.60190825921972</v>
      </c>
      <c r="F139" s="21">
        <f t="shared" si="14"/>
        <v>253.87638272838996</v>
      </c>
      <c r="G139" s="22">
        <f t="shared" si="13"/>
        <v>10126.696095037527</v>
      </c>
      <c r="H139" s="21">
        <f t="shared" si="11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2"/>
        <v>10</v>
      </c>
      <c r="C140" s="1">
        <f t="shared" si="15"/>
        <v>113</v>
      </c>
      <c r="D140" s="21">
        <f t="shared" si="9"/>
        <v>288.4782909876097</v>
      </c>
      <c r="E140" s="21">
        <f t="shared" si="10"/>
        <v>33.75565365012509</v>
      </c>
      <c r="F140" s="21">
        <f t="shared" si="14"/>
        <v>254.7226373374846</v>
      </c>
      <c r="G140" s="22">
        <f t="shared" si="13"/>
        <v>9871.973457700042</v>
      </c>
      <c r="H140" s="21">
        <f t="shared" si="11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2"/>
        <v>10</v>
      </c>
      <c r="C141" s="1">
        <f t="shared" si="15"/>
        <v>114</v>
      </c>
      <c r="D141" s="21">
        <f t="shared" si="9"/>
        <v>288.4782909876097</v>
      </c>
      <c r="E141" s="21">
        <f t="shared" si="10"/>
        <v>32.90657819233348</v>
      </c>
      <c r="F141" s="21">
        <f t="shared" si="14"/>
        <v>255.5717127952762</v>
      </c>
      <c r="G141" s="22">
        <f t="shared" si="13"/>
        <v>9616.401744904766</v>
      </c>
      <c r="H141" s="21">
        <f t="shared" si="11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2"/>
        <v>10</v>
      </c>
      <c r="C142" s="1">
        <f t="shared" si="15"/>
        <v>115</v>
      </c>
      <c r="D142" s="21">
        <f t="shared" si="9"/>
        <v>288.4782909876097</v>
      </c>
      <c r="E142" s="21">
        <f t="shared" si="10"/>
        <v>32.05467248301589</v>
      </c>
      <c r="F142" s="21">
        <f t="shared" si="14"/>
        <v>256.4236185045938</v>
      </c>
      <c r="G142" s="22">
        <f t="shared" si="13"/>
        <v>9359.978126400172</v>
      </c>
      <c r="H142" s="21">
        <f t="shared" si="11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2"/>
        <v>10</v>
      </c>
      <c r="C143" s="1">
        <f t="shared" si="15"/>
        <v>116</v>
      </c>
      <c r="D143" s="21">
        <f t="shared" si="9"/>
        <v>288.4782909876097</v>
      </c>
      <c r="E143" s="21">
        <f t="shared" si="10"/>
        <v>31.199927088000575</v>
      </c>
      <c r="F143" s="21">
        <f t="shared" si="14"/>
        <v>257.27836389960913</v>
      </c>
      <c r="G143" s="22">
        <f t="shared" si="13"/>
        <v>9102.699762500562</v>
      </c>
      <c r="H143" s="21">
        <f t="shared" si="11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2"/>
        <v>10</v>
      </c>
      <c r="C144" s="1">
        <f t="shared" si="15"/>
        <v>117</v>
      </c>
      <c r="D144" s="21">
        <f t="shared" si="9"/>
        <v>288.4782909876097</v>
      </c>
      <c r="E144" s="21">
        <f t="shared" si="10"/>
        <v>30.342332541668544</v>
      </c>
      <c r="F144" s="21">
        <f t="shared" si="14"/>
        <v>258.1359584459411</v>
      </c>
      <c r="G144" s="22">
        <f t="shared" si="13"/>
        <v>8844.563804054622</v>
      </c>
      <c r="H144" s="21">
        <f t="shared" si="11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2"/>
        <v>10</v>
      </c>
      <c r="C145" s="1">
        <f t="shared" si="15"/>
        <v>118</v>
      </c>
      <c r="D145" s="21">
        <f t="shared" si="9"/>
        <v>288.4782909876097</v>
      </c>
      <c r="E145" s="21">
        <f t="shared" si="10"/>
        <v>29.481879346848743</v>
      </c>
      <c r="F145" s="21">
        <f t="shared" si="14"/>
        <v>258.9964116407609</v>
      </c>
      <c r="G145" s="22">
        <f t="shared" si="13"/>
        <v>8585.567392413861</v>
      </c>
      <c r="H145" s="21">
        <f t="shared" si="11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2"/>
        <v>10</v>
      </c>
      <c r="C146" s="1">
        <f t="shared" si="15"/>
        <v>119</v>
      </c>
      <c r="D146" s="21">
        <f t="shared" si="9"/>
        <v>288.4782909876097</v>
      </c>
      <c r="E146" s="21">
        <f t="shared" si="10"/>
        <v>28.61855797471287</v>
      </c>
      <c r="F146" s="21">
        <f t="shared" si="14"/>
        <v>259.8597330128968</v>
      </c>
      <c r="G146" s="22">
        <f t="shared" si="13"/>
        <v>8325.707659400965</v>
      </c>
      <c r="H146" s="21">
        <f t="shared" si="11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2"/>
        <v>10</v>
      </c>
      <c r="C147" s="1">
        <f t="shared" si="15"/>
        <v>120</v>
      </c>
      <c r="D147" s="21">
        <f t="shared" si="9"/>
        <v>288.4782909876097</v>
      </c>
      <c r="E147" s="21">
        <f t="shared" si="10"/>
        <v>27.752358864669883</v>
      </c>
      <c r="F147" s="21">
        <f t="shared" si="14"/>
        <v>260.7259321229398</v>
      </c>
      <c r="G147" s="22">
        <f t="shared" si="13"/>
        <v>8064.981727278026</v>
      </c>
      <c r="H147" s="21">
        <f t="shared" si="11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2"/>
        <v>11</v>
      </c>
      <c r="C148" s="1">
        <f t="shared" si="15"/>
        <v>121</v>
      </c>
      <c r="D148" s="21">
        <f t="shared" si="9"/>
        <v>288.4782909876097</v>
      </c>
      <c r="E148" s="21">
        <f t="shared" si="10"/>
        <v>26.88327242426009</v>
      </c>
      <c r="F148" s="21">
        <f t="shared" si="14"/>
        <v>261.5950185633496</v>
      </c>
      <c r="G148" s="22">
        <f t="shared" si="13"/>
        <v>7803.386708714676</v>
      </c>
      <c r="H148" s="21">
        <f t="shared" si="11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2"/>
        <v>11</v>
      </c>
      <c r="C149" s="1">
        <f t="shared" si="15"/>
        <v>122</v>
      </c>
      <c r="D149" s="21">
        <f t="shared" si="9"/>
        <v>288.4782909876097</v>
      </c>
      <c r="E149" s="21">
        <f t="shared" si="10"/>
        <v>26.011289029048925</v>
      </c>
      <c r="F149" s="21">
        <f t="shared" si="14"/>
        <v>262.4670019585608</v>
      </c>
      <c r="G149" s="22">
        <f t="shared" si="13"/>
        <v>7540.919706756115</v>
      </c>
      <c r="H149" s="21">
        <f t="shared" si="11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2"/>
        <v>11</v>
      </c>
      <c r="C150" s="1">
        <f t="shared" si="15"/>
        <v>123</v>
      </c>
      <c r="D150" s="21">
        <f t="shared" si="9"/>
        <v>288.4782909876097</v>
      </c>
      <c r="E150" s="21">
        <f t="shared" si="10"/>
        <v>25.136399022520386</v>
      </c>
      <c r="F150" s="21">
        <f t="shared" si="14"/>
        <v>263.3418919650893</v>
      </c>
      <c r="G150" s="22">
        <f t="shared" si="13"/>
        <v>7277.577814791026</v>
      </c>
      <c r="H150" s="21">
        <f t="shared" si="11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2"/>
        <v>11</v>
      </c>
      <c r="C151" s="1">
        <f t="shared" si="15"/>
        <v>124</v>
      </c>
      <c r="D151" s="21">
        <f t="shared" si="9"/>
        <v>288.4782909876097</v>
      </c>
      <c r="E151" s="21">
        <f t="shared" si="10"/>
        <v>24.25859271597009</v>
      </c>
      <c r="F151" s="21">
        <f t="shared" si="14"/>
        <v>264.2196982716396</v>
      </c>
      <c r="G151" s="22">
        <f t="shared" si="13"/>
        <v>7013.358116519386</v>
      </c>
      <c r="H151" s="21">
        <f t="shared" si="11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2"/>
        <v>11</v>
      </c>
      <c r="C152" s="1">
        <f t="shared" si="15"/>
        <v>125</v>
      </c>
      <c r="D152" s="21">
        <f t="shared" si="9"/>
        <v>288.4782909876097</v>
      </c>
      <c r="E152" s="21">
        <f t="shared" si="10"/>
        <v>23.377860388397956</v>
      </c>
      <c r="F152" s="21">
        <f t="shared" si="14"/>
        <v>265.10043059921173</v>
      </c>
      <c r="G152" s="22">
        <f t="shared" si="13"/>
        <v>6748.2576859201745</v>
      </c>
      <c r="H152" s="21">
        <f t="shared" si="11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2"/>
        <v>11</v>
      </c>
      <c r="C153" s="1">
        <f t="shared" si="15"/>
        <v>126</v>
      </c>
      <c r="D153" s="21">
        <f t="shared" si="9"/>
        <v>288.4782909876097</v>
      </c>
      <c r="E153" s="21">
        <f t="shared" si="10"/>
        <v>22.494192286400583</v>
      </c>
      <c r="F153" s="21">
        <f t="shared" si="14"/>
        <v>265.9840987012091</v>
      </c>
      <c r="G153" s="22">
        <f t="shared" si="13"/>
        <v>6482.273587218965</v>
      </c>
      <c r="H153" s="21">
        <f t="shared" si="11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2"/>
        <v>11</v>
      </c>
      <c r="C154" s="1">
        <f t="shared" si="15"/>
        <v>127</v>
      </c>
      <c r="D154" s="21">
        <f t="shared" si="9"/>
        <v>288.4782909876097</v>
      </c>
      <c r="E154" s="21">
        <f t="shared" si="10"/>
        <v>21.60757862406322</v>
      </c>
      <c r="F154" s="21">
        <f t="shared" si="14"/>
        <v>266.8707123635465</v>
      </c>
      <c r="G154" s="22">
        <f t="shared" si="13"/>
        <v>6215.402874855418</v>
      </c>
      <c r="H154" s="21">
        <f t="shared" si="11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2"/>
        <v>11</v>
      </c>
      <c r="C155" s="1">
        <f t="shared" si="15"/>
        <v>128</v>
      </c>
      <c r="D155" s="21">
        <f t="shared" si="9"/>
        <v>288.4782909876097</v>
      </c>
      <c r="E155" s="21">
        <f t="shared" si="10"/>
        <v>20.718009582851394</v>
      </c>
      <c r="F155" s="21">
        <f t="shared" si="14"/>
        <v>267.7602814047583</v>
      </c>
      <c r="G155" s="22">
        <f t="shared" si="13"/>
        <v>5947.64259345066</v>
      </c>
      <c r="H155" s="21">
        <f t="shared" si="11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2"/>
        <v>11</v>
      </c>
      <c r="C156" s="1">
        <f t="shared" si="15"/>
        <v>129</v>
      </c>
      <c r="D156" s="21">
        <f aca="true" t="shared" si="16" ref="D156:D219">IF(C156&lt;&gt;" ",IF(G155&lt;D155,G155+E156,PMT($E$11,($E$13),-$E$6))," ")</f>
        <v>288.4782909876097</v>
      </c>
      <c r="E156" s="21">
        <f aca="true" t="shared" si="17" ref="E156:E219">IF(C156&lt;&gt;" ",G155*$E$11," ")</f>
        <v>19.8254753115022</v>
      </c>
      <c r="F156" s="21">
        <f t="shared" si="14"/>
        <v>268.6528156761075</v>
      </c>
      <c r="G156" s="22">
        <f t="shared" si="13"/>
        <v>5678.989777774552</v>
      </c>
      <c r="H156" s="21">
        <f aca="true" t="shared" si="18" ref="H156:H219">IF(C156&lt;&gt;" ",IF(AND($E$19=B156,$E$20=C156-(B156-1)*12),$E$18,0)," ")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9" ref="B157:B220">IF(C157&lt;&gt;" ",INT(C156/12)+1," ")</f>
        <v>11</v>
      </c>
      <c r="C157" s="1">
        <f t="shared" si="15"/>
        <v>130</v>
      </c>
      <c r="D157" s="21">
        <f t="shared" si="16"/>
        <v>288.4782909876097</v>
      </c>
      <c r="E157" s="21">
        <f t="shared" si="17"/>
        <v>18.929965925915173</v>
      </c>
      <c r="F157" s="21">
        <f t="shared" si="14"/>
        <v>269.5483250616945</v>
      </c>
      <c r="G157" s="22">
        <f aca="true" t="shared" si="20" ref="G157:G220">IF(C157&lt;&gt;" ",G156-F157," ")</f>
        <v>5409.441452712857</v>
      </c>
      <c r="H157" s="21">
        <f t="shared" si="18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9"/>
        <v>11</v>
      </c>
      <c r="C158" s="1">
        <f t="shared" si="15"/>
        <v>131</v>
      </c>
      <c r="D158" s="21">
        <f t="shared" si="16"/>
        <v>288.4782909876097</v>
      </c>
      <c r="E158" s="21">
        <f t="shared" si="17"/>
        <v>18.03147150904286</v>
      </c>
      <c r="F158" s="21">
        <f t="shared" si="14"/>
        <v>270.4468194785668</v>
      </c>
      <c r="G158" s="22">
        <f t="shared" si="20"/>
        <v>5138.994633234291</v>
      </c>
      <c r="H158" s="21">
        <f t="shared" si="18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9"/>
        <v>11</v>
      </c>
      <c r="C159" s="1">
        <f t="shared" si="15"/>
        <v>132</v>
      </c>
      <c r="D159" s="21">
        <f t="shared" si="16"/>
        <v>288.4782909876097</v>
      </c>
      <c r="E159" s="21">
        <f t="shared" si="17"/>
        <v>17.12998211078097</v>
      </c>
      <c r="F159" s="21">
        <f t="shared" si="14"/>
        <v>271.3483088768287</v>
      </c>
      <c r="G159" s="22">
        <f t="shared" si="20"/>
        <v>4867.646324357462</v>
      </c>
      <c r="H159" s="21">
        <f t="shared" si="18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9"/>
        <v>12</v>
      </c>
      <c r="C160" s="1">
        <f t="shared" si="15"/>
        <v>133</v>
      </c>
      <c r="D160" s="21">
        <f t="shared" si="16"/>
        <v>288.4782909876097</v>
      </c>
      <c r="E160" s="21">
        <f t="shared" si="17"/>
        <v>16.225487747858207</v>
      </c>
      <c r="F160" s="21">
        <f t="shared" si="14"/>
        <v>272.2528032397515</v>
      </c>
      <c r="G160" s="22">
        <f t="shared" si="20"/>
        <v>4595.39352111771</v>
      </c>
      <c r="H160" s="21">
        <f t="shared" si="18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9"/>
        <v>12</v>
      </c>
      <c r="C161" s="1">
        <f t="shared" si="15"/>
        <v>134</v>
      </c>
      <c r="D161" s="21">
        <f t="shared" si="16"/>
        <v>288.4782909876097</v>
      </c>
      <c r="E161" s="21">
        <f t="shared" si="17"/>
        <v>15.317978403725702</v>
      </c>
      <c r="F161" s="21">
        <f t="shared" si="14"/>
        <v>273.160312583884</v>
      </c>
      <c r="G161" s="22">
        <f t="shared" si="20"/>
        <v>4322.233208533827</v>
      </c>
      <c r="H161" s="21">
        <f t="shared" si="18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9"/>
        <v>12</v>
      </c>
      <c r="C162" s="1">
        <f t="shared" si="15"/>
        <v>135</v>
      </c>
      <c r="D162" s="21">
        <f t="shared" si="16"/>
        <v>288.4782909876097</v>
      </c>
      <c r="E162" s="21">
        <f t="shared" si="17"/>
        <v>14.40744402844609</v>
      </c>
      <c r="F162" s="21">
        <f t="shared" si="14"/>
        <v>274.0708469591636</v>
      </c>
      <c r="G162" s="22">
        <f t="shared" si="20"/>
        <v>4048.162361574663</v>
      </c>
      <c r="H162" s="21">
        <f t="shared" si="18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9"/>
        <v>12</v>
      </c>
      <c r="C163" s="1">
        <f t="shared" si="15"/>
        <v>136</v>
      </c>
      <c r="D163" s="21">
        <f t="shared" si="16"/>
        <v>288.4782909876097</v>
      </c>
      <c r="E163" s="21">
        <f t="shared" si="17"/>
        <v>13.493874538582212</v>
      </c>
      <c r="F163" s="21">
        <f t="shared" si="14"/>
        <v>274.9844164490275</v>
      </c>
      <c r="G163" s="22">
        <f t="shared" si="20"/>
        <v>3773.1779451256357</v>
      </c>
      <c r="H163" s="21">
        <f t="shared" si="18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9"/>
        <v>12</v>
      </c>
      <c r="C164" s="1">
        <f t="shared" si="15"/>
        <v>137</v>
      </c>
      <c r="D164" s="21">
        <f t="shared" si="16"/>
        <v>288.4782909876097</v>
      </c>
      <c r="E164" s="21">
        <f t="shared" si="17"/>
        <v>12.577259817085453</v>
      </c>
      <c r="F164" s="21">
        <f t="shared" si="14"/>
        <v>275.9010311705242</v>
      </c>
      <c r="G164" s="22">
        <f t="shared" si="20"/>
        <v>3497.2769139551115</v>
      </c>
      <c r="H164" s="21">
        <f t="shared" si="18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9"/>
        <v>12</v>
      </c>
      <c r="C165" s="1">
        <f t="shared" si="15"/>
        <v>138</v>
      </c>
      <c r="D165" s="21">
        <f t="shared" si="16"/>
        <v>288.4782909876097</v>
      </c>
      <c r="E165" s="21">
        <f t="shared" si="17"/>
        <v>11.657589713183706</v>
      </c>
      <c r="F165" s="21">
        <f t="shared" si="14"/>
        <v>276.82070127442597</v>
      </c>
      <c r="G165" s="22">
        <f t="shared" si="20"/>
        <v>3220.4562126806854</v>
      </c>
      <c r="H165" s="21">
        <f t="shared" si="18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9"/>
        <v>12</v>
      </c>
      <c r="C166" s="1">
        <f t="shared" si="15"/>
        <v>139</v>
      </c>
      <c r="D166" s="21">
        <f t="shared" si="16"/>
        <v>288.4782909876097</v>
      </c>
      <c r="E166" s="21">
        <f t="shared" si="17"/>
        <v>10.734854042268951</v>
      </c>
      <c r="F166" s="21">
        <f t="shared" si="14"/>
        <v>277.7434369453407</v>
      </c>
      <c r="G166" s="22">
        <f t="shared" si="20"/>
        <v>2942.7127757353446</v>
      </c>
      <c r="H166" s="21">
        <f t="shared" si="18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9"/>
        <v>12</v>
      </c>
      <c r="C167" s="1">
        <f t="shared" si="15"/>
        <v>140</v>
      </c>
      <c r="D167" s="21">
        <f t="shared" si="16"/>
        <v>288.4782909876097</v>
      </c>
      <c r="E167" s="21">
        <f t="shared" si="17"/>
        <v>9.809042585784482</v>
      </c>
      <c r="F167" s="21">
        <f t="shared" si="14"/>
        <v>278.6692484018252</v>
      </c>
      <c r="G167" s="22">
        <f t="shared" si="20"/>
        <v>2664.0435273335193</v>
      </c>
      <c r="H167" s="21">
        <f t="shared" si="18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9"/>
        <v>12</v>
      </c>
      <c r="C168" s="1">
        <f t="shared" si="15"/>
        <v>141</v>
      </c>
      <c r="D168" s="21">
        <f t="shared" si="16"/>
        <v>288.4782909876097</v>
      </c>
      <c r="E168" s="21">
        <f t="shared" si="17"/>
        <v>8.880145091111732</v>
      </c>
      <c r="F168" s="21">
        <f t="shared" si="14"/>
        <v>279.59814589649795</v>
      </c>
      <c r="G168" s="22">
        <f t="shared" si="20"/>
        <v>2384.4453814370213</v>
      </c>
      <c r="H168" s="21">
        <f t="shared" si="18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9"/>
        <v>12</v>
      </c>
      <c r="C169" s="1">
        <f t="shared" si="15"/>
        <v>142</v>
      </c>
      <c r="D169" s="21">
        <f t="shared" si="16"/>
        <v>288.4782909876097</v>
      </c>
      <c r="E169" s="21">
        <f t="shared" si="17"/>
        <v>7.948151271456738</v>
      </c>
      <c r="F169" s="21">
        <f t="shared" si="14"/>
        <v>280.5301397161529</v>
      </c>
      <c r="G169" s="22">
        <f t="shared" si="20"/>
        <v>2103.9152417208684</v>
      </c>
      <c r="H169" s="21">
        <f t="shared" si="18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9"/>
        <v>12</v>
      </c>
      <c r="C170" s="1">
        <f t="shared" si="15"/>
        <v>143</v>
      </c>
      <c r="D170" s="21">
        <f t="shared" si="16"/>
        <v>288.4782909876097</v>
      </c>
      <c r="E170" s="21">
        <f t="shared" si="17"/>
        <v>7.013050805736229</v>
      </c>
      <c r="F170" s="21">
        <f t="shared" si="14"/>
        <v>281.46524018187347</v>
      </c>
      <c r="G170" s="22">
        <f t="shared" si="20"/>
        <v>1822.450001538995</v>
      </c>
      <c r="H170" s="21">
        <f t="shared" si="18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9"/>
        <v>12</v>
      </c>
      <c r="C171" s="1">
        <f t="shared" si="15"/>
        <v>144</v>
      </c>
      <c r="D171" s="21">
        <f t="shared" si="16"/>
        <v>288.4782909876097</v>
      </c>
      <c r="E171" s="21">
        <f t="shared" si="17"/>
        <v>6.074833338463317</v>
      </c>
      <c r="F171" s="21">
        <f aca="true" t="shared" si="21" ref="F171:F234">IF(C171&lt;&gt;" ",D171-E171+H171," ")</f>
        <v>282.4034576491464</v>
      </c>
      <c r="G171" s="22">
        <f t="shared" si="20"/>
        <v>1540.0465438898486</v>
      </c>
      <c r="H171" s="21">
        <f t="shared" si="18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9"/>
        <v>13</v>
      </c>
      <c r="C172" s="1">
        <f t="shared" si="15"/>
        <v>145</v>
      </c>
      <c r="D172" s="21">
        <f t="shared" si="16"/>
        <v>288.4782909876097</v>
      </c>
      <c r="E172" s="21">
        <f t="shared" si="17"/>
        <v>5.133488479632829</v>
      </c>
      <c r="F172" s="21">
        <f t="shared" si="21"/>
        <v>283.34480250797685</v>
      </c>
      <c r="G172" s="22">
        <f t="shared" si="20"/>
        <v>1256.7017413818717</v>
      </c>
      <c r="H172" s="21">
        <f t="shared" si="18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9"/>
        <v>13</v>
      </c>
      <c r="C173" s="1">
        <f t="shared" si="15"/>
        <v>146</v>
      </c>
      <c r="D173" s="21">
        <f t="shared" si="16"/>
        <v>288.4782909876097</v>
      </c>
      <c r="E173" s="21">
        <f t="shared" si="17"/>
        <v>4.189005804606239</v>
      </c>
      <c r="F173" s="21">
        <f t="shared" si="21"/>
        <v>284.28928518300347</v>
      </c>
      <c r="G173" s="22">
        <f t="shared" si="20"/>
        <v>972.4124561988682</v>
      </c>
      <c r="H173" s="21">
        <f t="shared" si="18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9"/>
        <v>13</v>
      </c>
      <c r="C174" s="1">
        <f aca="true" t="shared" si="22" ref="C174:C237">IF(CODE(C173)=32," ",IF(AND(C173+1&lt;=$E$13,G173&gt;0),+C173+1," "))</f>
        <v>147</v>
      </c>
      <c r="D174" s="21">
        <f t="shared" si="16"/>
        <v>288.4782909876097</v>
      </c>
      <c r="E174" s="21">
        <f t="shared" si="17"/>
        <v>3.2413748539962275</v>
      </c>
      <c r="F174" s="21">
        <f t="shared" si="21"/>
        <v>285.2369161336135</v>
      </c>
      <c r="G174" s="22">
        <f t="shared" si="20"/>
        <v>687.1755400652547</v>
      </c>
      <c r="H174" s="21">
        <f t="shared" si="18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9"/>
        <v>13</v>
      </c>
      <c r="C175" s="1">
        <f t="shared" si="22"/>
        <v>148</v>
      </c>
      <c r="D175" s="21">
        <f t="shared" si="16"/>
        <v>288.4782909876097</v>
      </c>
      <c r="E175" s="21">
        <f t="shared" si="17"/>
        <v>2.290585133550849</v>
      </c>
      <c r="F175" s="21">
        <f t="shared" si="21"/>
        <v>286.18770585405883</v>
      </c>
      <c r="G175" s="22">
        <f t="shared" si="20"/>
        <v>400.9878342111959</v>
      </c>
      <c r="H175" s="21">
        <f t="shared" si="18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9"/>
        <v>13</v>
      </c>
      <c r="C176" s="1">
        <f t="shared" si="22"/>
        <v>149</v>
      </c>
      <c r="D176" s="21">
        <f t="shared" si="16"/>
        <v>288.4782909876097</v>
      </c>
      <c r="E176" s="21">
        <f t="shared" si="17"/>
        <v>1.3366261140373197</v>
      </c>
      <c r="F176" s="21">
        <f t="shared" si="21"/>
        <v>287.1416648735724</v>
      </c>
      <c r="G176" s="22">
        <f t="shared" si="20"/>
        <v>113.84616933762351</v>
      </c>
      <c r="H176" s="21">
        <f t="shared" si="18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9"/>
        <v>13</v>
      </c>
      <c r="C177" s="1">
        <f t="shared" si="22"/>
        <v>150</v>
      </c>
      <c r="D177" s="21">
        <f t="shared" si="16"/>
        <v>114.22565656874892</v>
      </c>
      <c r="E177" s="21">
        <f t="shared" si="17"/>
        <v>0.3794872311254117</v>
      </c>
      <c r="F177" s="21">
        <f t="shared" si="21"/>
        <v>113.84616933762351</v>
      </c>
      <c r="G177" s="22">
        <f t="shared" si="20"/>
        <v>0</v>
      </c>
      <c r="H177" s="21">
        <f t="shared" si="18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 t="str">
        <f t="shared" si="19"/>
        <v> </v>
      </c>
      <c r="C178" s="1" t="str">
        <f t="shared" si="22"/>
        <v> </v>
      </c>
      <c r="D178" s="21" t="str">
        <f t="shared" si="16"/>
        <v> </v>
      </c>
      <c r="E178" s="21" t="str">
        <f t="shared" si="17"/>
        <v> </v>
      </c>
      <c r="F178" s="21" t="str">
        <f t="shared" si="21"/>
        <v> </v>
      </c>
      <c r="G178" s="22" t="str">
        <f t="shared" si="20"/>
        <v> </v>
      </c>
      <c r="H178" s="21" t="str">
        <f t="shared" si="18"/>
        <v> 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 t="str">
        <f t="shared" si="19"/>
        <v> </v>
      </c>
      <c r="C179" s="1" t="str">
        <f t="shared" si="22"/>
        <v> </v>
      </c>
      <c r="D179" s="21" t="str">
        <f t="shared" si="16"/>
        <v> </v>
      </c>
      <c r="E179" s="21" t="str">
        <f t="shared" si="17"/>
        <v> </v>
      </c>
      <c r="F179" s="21" t="str">
        <f t="shared" si="21"/>
        <v> </v>
      </c>
      <c r="G179" s="22" t="str">
        <f t="shared" si="20"/>
        <v> </v>
      </c>
      <c r="H179" s="21" t="str">
        <f t="shared" si="18"/>
        <v> 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 t="str">
        <f t="shared" si="19"/>
        <v> </v>
      </c>
      <c r="C180" s="1" t="str">
        <f t="shared" si="22"/>
        <v> </v>
      </c>
      <c r="D180" s="21" t="str">
        <f t="shared" si="16"/>
        <v> </v>
      </c>
      <c r="E180" s="21" t="str">
        <f t="shared" si="17"/>
        <v> </v>
      </c>
      <c r="F180" s="21" t="str">
        <f t="shared" si="21"/>
        <v> </v>
      </c>
      <c r="G180" s="22" t="str">
        <f t="shared" si="20"/>
        <v> </v>
      </c>
      <c r="H180" s="21" t="str">
        <f t="shared" si="18"/>
        <v> 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 t="str">
        <f t="shared" si="19"/>
        <v> </v>
      </c>
      <c r="C181" s="1" t="str">
        <f t="shared" si="22"/>
        <v> </v>
      </c>
      <c r="D181" s="21" t="str">
        <f t="shared" si="16"/>
        <v> </v>
      </c>
      <c r="E181" s="21" t="str">
        <f t="shared" si="17"/>
        <v> </v>
      </c>
      <c r="F181" s="21" t="str">
        <f t="shared" si="21"/>
        <v> </v>
      </c>
      <c r="G181" s="22" t="str">
        <f t="shared" si="20"/>
        <v> </v>
      </c>
      <c r="H181" s="21" t="str">
        <f t="shared" si="18"/>
        <v> 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 t="str">
        <f t="shared" si="19"/>
        <v> </v>
      </c>
      <c r="C182" s="1" t="str">
        <f t="shared" si="22"/>
        <v> </v>
      </c>
      <c r="D182" s="21" t="str">
        <f t="shared" si="16"/>
        <v> </v>
      </c>
      <c r="E182" s="21" t="str">
        <f t="shared" si="17"/>
        <v> </v>
      </c>
      <c r="F182" s="21" t="str">
        <f t="shared" si="21"/>
        <v> </v>
      </c>
      <c r="G182" s="22" t="str">
        <f t="shared" si="20"/>
        <v> </v>
      </c>
      <c r="H182" s="21" t="str">
        <f t="shared" si="18"/>
        <v> 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 t="str">
        <f t="shared" si="19"/>
        <v> </v>
      </c>
      <c r="C183" s="1" t="str">
        <f t="shared" si="22"/>
        <v> </v>
      </c>
      <c r="D183" s="21" t="str">
        <f t="shared" si="16"/>
        <v> </v>
      </c>
      <c r="E183" s="21" t="str">
        <f t="shared" si="17"/>
        <v> </v>
      </c>
      <c r="F183" s="21" t="str">
        <f t="shared" si="21"/>
        <v> </v>
      </c>
      <c r="G183" s="22" t="str">
        <f t="shared" si="20"/>
        <v> </v>
      </c>
      <c r="H183" s="21" t="str">
        <f t="shared" si="18"/>
        <v> 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 t="str">
        <f t="shared" si="19"/>
        <v> </v>
      </c>
      <c r="C184" s="1" t="str">
        <f t="shared" si="22"/>
        <v> </v>
      </c>
      <c r="D184" s="21" t="str">
        <f t="shared" si="16"/>
        <v> </v>
      </c>
      <c r="E184" s="21" t="str">
        <f t="shared" si="17"/>
        <v> </v>
      </c>
      <c r="F184" s="21" t="str">
        <f t="shared" si="21"/>
        <v> </v>
      </c>
      <c r="G184" s="22" t="str">
        <f t="shared" si="20"/>
        <v> </v>
      </c>
      <c r="H184" s="21" t="str">
        <f t="shared" si="18"/>
        <v> 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 t="str">
        <f t="shared" si="19"/>
        <v> </v>
      </c>
      <c r="C185" s="1" t="str">
        <f t="shared" si="22"/>
        <v> </v>
      </c>
      <c r="D185" s="21" t="str">
        <f t="shared" si="16"/>
        <v> </v>
      </c>
      <c r="E185" s="21" t="str">
        <f t="shared" si="17"/>
        <v> </v>
      </c>
      <c r="F185" s="21" t="str">
        <f t="shared" si="21"/>
        <v> </v>
      </c>
      <c r="G185" s="22" t="str">
        <f t="shared" si="20"/>
        <v> </v>
      </c>
      <c r="H185" s="21" t="str">
        <f t="shared" si="18"/>
        <v> 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 t="str">
        <f t="shared" si="19"/>
        <v> </v>
      </c>
      <c r="C186" s="1" t="str">
        <f t="shared" si="22"/>
        <v> </v>
      </c>
      <c r="D186" s="21" t="str">
        <f t="shared" si="16"/>
        <v> </v>
      </c>
      <c r="E186" s="21" t="str">
        <f t="shared" si="17"/>
        <v> </v>
      </c>
      <c r="F186" s="21" t="str">
        <f t="shared" si="21"/>
        <v> </v>
      </c>
      <c r="G186" s="22" t="str">
        <f t="shared" si="20"/>
        <v> </v>
      </c>
      <c r="H186" s="21" t="str">
        <f t="shared" si="18"/>
        <v> 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 t="str">
        <f t="shared" si="19"/>
        <v> </v>
      </c>
      <c r="C187" s="1" t="str">
        <f t="shared" si="22"/>
        <v> </v>
      </c>
      <c r="D187" s="21" t="str">
        <f t="shared" si="16"/>
        <v> </v>
      </c>
      <c r="E187" s="21" t="str">
        <f t="shared" si="17"/>
        <v> </v>
      </c>
      <c r="F187" s="21" t="str">
        <f t="shared" si="21"/>
        <v> </v>
      </c>
      <c r="G187" s="22" t="str">
        <f t="shared" si="20"/>
        <v> </v>
      </c>
      <c r="H187" s="21" t="str">
        <f t="shared" si="18"/>
        <v> 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 t="str">
        <f t="shared" si="19"/>
        <v> </v>
      </c>
      <c r="C188" s="1" t="str">
        <f t="shared" si="22"/>
        <v> </v>
      </c>
      <c r="D188" s="21" t="str">
        <f t="shared" si="16"/>
        <v> </v>
      </c>
      <c r="E188" s="21" t="str">
        <f t="shared" si="17"/>
        <v> </v>
      </c>
      <c r="F188" s="21" t="str">
        <f t="shared" si="21"/>
        <v> </v>
      </c>
      <c r="G188" s="22" t="str">
        <f t="shared" si="20"/>
        <v> </v>
      </c>
      <c r="H188" s="21" t="str">
        <f t="shared" si="18"/>
        <v> 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 t="str">
        <f t="shared" si="19"/>
        <v> </v>
      </c>
      <c r="C189" s="1" t="str">
        <f t="shared" si="22"/>
        <v> </v>
      </c>
      <c r="D189" s="21" t="str">
        <f t="shared" si="16"/>
        <v> </v>
      </c>
      <c r="E189" s="21" t="str">
        <f t="shared" si="17"/>
        <v> </v>
      </c>
      <c r="F189" s="21" t="str">
        <f t="shared" si="21"/>
        <v> </v>
      </c>
      <c r="G189" s="22" t="str">
        <f t="shared" si="20"/>
        <v> </v>
      </c>
      <c r="H189" s="21" t="str">
        <f t="shared" si="18"/>
        <v> 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 t="str">
        <f t="shared" si="19"/>
        <v> </v>
      </c>
      <c r="C190" s="1" t="str">
        <f t="shared" si="22"/>
        <v> </v>
      </c>
      <c r="D190" s="21" t="str">
        <f t="shared" si="16"/>
        <v> </v>
      </c>
      <c r="E190" s="21" t="str">
        <f t="shared" si="17"/>
        <v> </v>
      </c>
      <c r="F190" s="21" t="str">
        <f t="shared" si="21"/>
        <v> </v>
      </c>
      <c r="G190" s="22" t="str">
        <f t="shared" si="20"/>
        <v> </v>
      </c>
      <c r="H190" s="21" t="str">
        <f t="shared" si="18"/>
        <v> 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 t="str">
        <f t="shared" si="19"/>
        <v> </v>
      </c>
      <c r="C191" s="1" t="str">
        <f t="shared" si="22"/>
        <v> </v>
      </c>
      <c r="D191" s="21" t="str">
        <f t="shared" si="16"/>
        <v> </v>
      </c>
      <c r="E191" s="21" t="str">
        <f t="shared" si="17"/>
        <v> </v>
      </c>
      <c r="F191" s="21" t="str">
        <f t="shared" si="21"/>
        <v> </v>
      </c>
      <c r="G191" s="22" t="str">
        <f t="shared" si="20"/>
        <v> </v>
      </c>
      <c r="H191" s="21" t="str">
        <f t="shared" si="18"/>
        <v> 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 t="str">
        <f t="shared" si="19"/>
        <v> </v>
      </c>
      <c r="C192" s="1" t="str">
        <f t="shared" si="22"/>
        <v> </v>
      </c>
      <c r="D192" s="21" t="str">
        <f t="shared" si="16"/>
        <v> </v>
      </c>
      <c r="E192" s="21" t="str">
        <f t="shared" si="17"/>
        <v> </v>
      </c>
      <c r="F192" s="21" t="str">
        <f t="shared" si="21"/>
        <v> </v>
      </c>
      <c r="G192" s="22" t="str">
        <f t="shared" si="20"/>
        <v> </v>
      </c>
      <c r="H192" s="21" t="str">
        <f t="shared" si="18"/>
        <v> 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 t="str">
        <f t="shared" si="19"/>
        <v> </v>
      </c>
      <c r="C193" s="1" t="str">
        <f t="shared" si="22"/>
        <v> </v>
      </c>
      <c r="D193" s="21" t="str">
        <f t="shared" si="16"/>
        <v> </v>
      </c>
      <c r="E193" s="21" t="str">
        <f t="shared" si="17"/>
        <v> </v>
      </c>
      <c r="F193" s="21" t="str">
        <f t="shared" si="21"/>
        <v> </v>
      </c>
      <c r="G193" s="22" t="str">
        <f t="shared" si="20"/>
        <v> </v>
      </c>
      <c r="H193" s="21" t="str">
        <f t="shared" si="18"/>
        <v> 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 t="str">
        <f t="shared" si="19"/>
        <v> </v>
      </c>
      <c r="C194" s="1" t="str">
        <f t="shared" si="22"/>
        <v> </v>
      </c>
      <c r="D194" s="21" t="str">
        <f t="shared" si="16"/>
        <v> </v>
      </c>
      <c r="E194" s="21" t="str">
        <f t="shared" si="17"/>
        <v> </v>
      </c>
      <c r="F194" s="21" t="str">
        <f t="shared" si="21"/>
        <v> </v>
      </c>
      <c r="G194" s="22" t="str">
        <f t="shared" si="20"/>
        <v> </v>
      </c>
      <c r="H194" s="21" t="str">
        <f t="shared" si="18"/>
        <v> 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 t="str">
        <f t="shared" si="19"/>
        <v> </v>
      </c>
      <c r="C195" s="1" t="str">
        <f t="shared" si="22"/>
        <v> </v>
      </c>
      <c r="D195" s="21" t="str">
        <f t="shared" si="16"/>
        <v> </v>
      </c>
      <c r="E195" s="21" t="str">
        <f t="shared" si="17"/>
        <v> </v>
      </c>
      <c r="F195" s="21" t="str">
        <f t="shared" si="21"/>
        <v> </v>
      </c>
      <c r="G195" s="22" t="str">
        <f t="shared" si="20"/>
        <v> </v>
      </c>
      <c r="H195" s="21" t="str">
        <f t="shared" si="18"/>
        <v> 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 t="str">
        <f t="shared" si="19"/>
        <v> </v>
      </c>
      <c r="C196" s="1" t="str">
        <f t="shared" si="22"/>
        <v> </v>
      </c>
      <c r="D196" s="21" t="str">
        <f t="shared" si="16"/>
        <v> </v>
      </c>
      <c r="E196" s="21" t="str">
        <f t="shared" si="17"/>
        <v> </v>
      </c>
      <c r="F196" s="21" t="str">
        <f t="shared" si="21"/>
        <v> </v>
      </c>
      <c r="G196" s="22" t="str">
        <f t="shared" si="20"/>
        <v> </v>
      </c>
      <c r="H196" s="21" t="str">
        <f t="shared" si="18"/>
        <v> 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 t="str">
        <f t="shared" si="19"/>
        <v> </v>
      </c>
      <c r="C197" s="1" t="str">
        <f t="shared" si="22"/>
        <v> </v>
      </c>
      <c r="D197" s="21" t="str">
        <f t="shared" si="16"/>
        <v> </v>
      </c>
      <c r="E197" s="21" t="str">
        <f t="shared" si="17"/>
        <v> </v>
      </c>
      <c r="F197" s="21" t="str">
        <f t="shared" si="21"/>
        <v> </v>
      </c>
      <c r="G197" s="22" t="str">
        <f t="shared" si="20"/>
        <v> </v>
      </c>
      <c r="H197" s="21" t="str">
        <f t="shared" si="18"/>
        <v> 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 t="str">
        <f t="shared" si="19"/>
        <v> </v>
      </c>
      <c r="C198" s="1" t="str">
        <f t="shared" si="22"/>
        <v> </v>
      </c>
      <c r="D198" s="21" t="str">
        <f t="shared" si="16"/>
        <v> </v>
      </c>
      <c r="E198" s="21" t="str">
        <f t="shared" si="17"/>
        <v> </v>
      </c>
      <c r="F198" s="21" t="str">
        <f t="shared" si="21"/>
        <v> </v>
      </c>
      <c r="G198" s="22" t="str">
        <f t="shared" si="20"/>
        <v> </v>
      </c>
      <c r="H198" s="21" t="str">
        <f t="shared" si="18"/>
        <v> 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 t="str">
        <f t="shared" si="19"/>
        <v> </v>
      </c>
      <c r="C199" s="1" t="str">
        <f t="shared" si="22"/>
        <v> </v>
      </c>
      <c r="D199" s="21" t="str">
        <f t="shared" si="16"/>
        <v> </v>
      </c>
      <c r="E199" s="21" t="str">
        <f t="shared" si="17"/>
        <v> </v>
      </c>
      <c r="F199" s="21" t="str">
        <f t="shared" si="21"/>
        <v> </v>
      </c>
      <c r="G199" s="22" t="str">
        <f t="shared" si="20"/>
        <v> </v>
      </c>
      <c r="H199" s="21" t="str">
        <f t="shared" si="18"/>
        <v> 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 t="str">
        <f t="shared" si="19"/>
        <v> </v>
      </c>
      <c r="C200" s="1" t="str">
        <f t="shared" si="22"/>
        <v> </v>
      </c>
      <c r="D200" s="21" t="str">
        <f t="shared" si="16"/>
        <v> </v>
      </c>
      <c r="E200" s="21" t="str">
        <f t="shared" si="17"/>
        <v> </v>
      </c>
      <c r="F200" s="21" t="str">
        <f t="shared" si="21"/>
        <v> </v>
      </c>
      <c r="G200" s="22" t="str">
        <f t="shared" si="20"/>
        <v> </v>
      </c>
      <c r="H200" s="21" t="str">
        <f t="shared" si="18"/>
        <v> 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 t="str">
        <f t="shared" si="19"/>
        <v> </v>
      </c>
      <c r="C201" s="1" t="str">
        <f t="shared" si="22"/>
        <v> </v>
      </c>
      <c r="D201" s="21" t="str">
        <f t="shared" si="16"/>
        <v> </v>
      </c>
      <c r="E201" s="21" t="str">
        <f t="shared" si="17"/>
        <v> </v>
      </c>
      <c r="F201" s="21" t="str">
        <f t="shared" si="21"/>
        <v> </v>
      </c>
      <c r="G201" s="22" t="str">
        <f t="shared" si="20"/>
        <v> </v>
      </c>
      <c r="H201" s="21" t="str">
        <f t="shared" si="18"/>
        <v> 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 t="str">
        <f t="shared" si="19"/>
        <v> </v>
      </c>
      <c r="C202" s="1" t="str">
        <f t="shared" si="22"/>
        <v> </v>
      </c>
      <c r="D202" s="21" t="str">
        <f t="shared" si="16"/>
        <v> </v>
      </c>
      <c r="E202" s="21" t="str">
        <f t="shared" si="17"/>
        <v> </v>
      </c>
      <c r="F202" s="21" t="str">
        <f t="shared" si="21"/>
        <v> </v>
      </c>
      <c r="G202" s="22" t="str">
        <f t="shared" si="20"/>
        <v> </v>
      </c>
      <c r="H202" s="21" t="str">
        <f t="shared" si="18"/>
        <v> 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 t="str">
        <f t="shared" si="19"/>
        <v> </v>
      </c>
      <c r="C203" s="1" t="str">
        <f t="shared" si="22"/>
        <v> </v>
      </c>
      <c r="D203" s="21" t="str">
        <f t="shared" si="16"/>
        <v> </v>
      </c>
      <c r="E203" s="21" t="str">
        <f t="shared" si="17"/>
        <v> </v>
      </c>
      <c r="F203" s="21" t="str">
        <f t="shared" si="21"/>
        <v> </v>
      </c>
      <c r="G203" s="22" t="str">
        <f t="shared" si="20"/>
        <v> </v>
      </c>
      <c r="H203" s="21" t="str">
        <f t="shared" si="18"/>
        <v> 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 t="str">
        <f t="shared" si="19"/>
        <v> </v>
      </c>
      <c r="C204" s="1" t="str">
        <f t="shared" si="22"/>
        <v> </v>
      </c>
      <c r="D204" s="21" t="str">
        <f t="shared" si="16"/>
        <v> </v>
      </c>
      <c r="E204" s="21" t="str">
        <f t="shared" si="17"/>
        <v> </v>
      </c>
      <c r="F204" s="21" t="str">
        <f t="shared" si="21"/>
        <v> </v>
      </c>
      <c r="G204" s="22" t="str">
        <f t="shared" si="20"/>
        <v> </v>
      </c>
      <c r="H204" s="21" t="str">
        <f t="shared" si="18"/>
        <v> 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 t="str">
        <f t="shared" si="19"/>
        <v> </v>
      </c>
      <c r="C205" s="1" t="str">
        <f t="shared" si="22"/>
        <v> </v>
      </c>
      <c r="D205" s="21" t="str">
        <f t="shared" si="16"/>
        <v> </v>
      </c>
      <c r="E205" s="21" t="str">
        <f t="shared" si="17"/>
        <v> </v>
      </c>
      <c r="F205" s="21" t="str">
        <f t="shared" si="21"/>
        <v> </v>
      </c>
      <c r="G205" s="22" t="str">
        <f t="shared" si="20"/>
        <v> </v>
      </c>
      <c r="H205" s="21" t="str">
        <f t="shared" si="18"/>
        <v> 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 t="str">
        <f t="shared" si="19"/>
        <v> </v>
      </c>
      <c r="C206" s="1" t="str">
        <f t="shared" si="22"/>
        <v> </v>
      </c>
      <c r="D206" s="21" t="str">
        <f t="shared" si="16"/>
        <v> </v>
      </c>
      <c r="E206" s="21" t="str">
        <f t="shared" si="17"/>
        <v> </v>
      </c>
      <c r="F206" s="21" t="str">
        <f t="shared" si="21"/>
        <v> </v>
      </c>
      <c r="G206" s="22" t="str">
        <f t="shared" si="20"/>
        <v> </v>
      </c>
      <c r="H206" s="21" t="str">
        <f t="shared" si="18"/>
        <v> 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 t="str">
        <f t="shared" si="19"/>
        <v> </v>
      </c>
      <c r="C207" s="1" t="str">
        <f t="shared" si="22"/>
        <v> </v>
      </c>
      <c r="D207" s="21" t="str">
        <f t="shared" si="16"/>
        <v> </v>
      </c>
      <c r="E207" s="21" t="str">
        <f t="shared" si="17"/>
        <v> </v>
      </c>
      <c r="F207" s="21" t="str">
        <f t="shared" si="21"/>
        <v> </v>
      </c>
      <c r="G207" s="22" t="str">
        <f t="shared" si="20"/>
        <v> </v>
      </c>
      <c r="H207" s="21" t="str">
        <f t="shared" si="18"/>
        <v> 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 t="str">
        <f t="shared" si="19"/>
        <v> </v>
      </c>
      <c r="C208" s="1" t="str">
        <f t="shared" si="22"/>
        <v> </v>
      </c>
      <c r="D208" s="21" t="str">
        <f t="shared" si="16"/>
        <v> </v>
      </c>
      <c r="E208" s="21" t="str">
        <f t="shared" si="17"/>
        <v> </v>
      </c>
      <c r="F208" s="21" t="str">
        <f t="shared" si="21"/>
        <v> </v>
      </c>
      <c r="G208" s="22" t="str">
        <f t="shared" si="20"/>
        <v> </v>
      </c>
      <c r="H208" s="21" t="str">
        <f t="shared" si="18"/>
        <v> 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 t="str">
        <f t="shared" si="19"/>
        <v> </v>
      </c>
      <c r="C209" s="1" t="str">
        <f t="shared" si="22"/>
        <v> </v>
      </c>
      <c r="D209" s="21" t="str">
        <f t="shared" si="16"/>
        <v> </v>
      </c>
      <c r="E209" s="21" t="str">
        <f t="shared" si="17"/>
        <v> </v>
      </c>
      <c r="F209" s="21" t="str">
        <f t="shared" si="21"/>
        <v> </v>
      </c>
      <c r="G209" s="22" t="str">
        <f t="shared" si="20"/>
        <v> </v>
      </c>
      <c r="H209" s="21" t="str">
        <f t="shared" si="18"/>
        <v> 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 t="str">
        <f t="shared" si="19"/>
        <v> </v>
      </c>
      <c r="C210" s="1" t="str">
        <f t="shared" si="22"/>
        <v> </v>
      </c>
      <c r="D210" s="21" t="str">
        <f t="shared" si="16"/>
        <v> </v>
      </c>
      <c r="E210" s="21" t="str">
        <f t="shared" si="17"/>
        <v> </v>
      </c>
      <c r="F210" s="21" t="str">
        <f t="shared" si="21"/>
        <v> </v>
      </c>
      <c r="G210" s="22" t="str">
        <f t="shared" si="20"/>
        <v> </v>
      </c>
      <c r="H210" s="21" t="str">
        <f t="shared" si="18"/>
        <v> 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 t="str">
        <f t="shared" si="19"/>
        <v> </v>
      </c>
      <c r="C211" s="1" t="str">
        <f t="shared" si="22"/>
        <v> </v>
      </c>
      <c r="D211" s="21" t="str">
        <f t="shared" si="16"/>
        <v> </v>
      </c>
      <c r="E211" s="21" t="str">
        <f t="shared" si="17"/>
        <v> </v>
      </c>
      <c r="F211" s="21" t="str">
        <f t="shared" si="21"/>
        <v> </v>
      </c>
      <c r="G211" s="22" t="str">
        <f t="shared" si="20"/>
        <v> </v>
      </c>
      <c r="H211" s="21" t="str">
        <f t="shared" si="18"/>
        <v> 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 t="str">
        <f t="shared" si="19"/>
        <v> </v>
      </c>
      <c r="C212" s="1" t="str">
        <f t="shared" si="22"/>
        <v> </v>
      </c>
      <c r="D212" s="21" t="str">
        <f t="shared" si="16"/>
        <v> </v>
      </c>
      <c r="E212" s="21" t="str">
        <f t="shared" si="17"/>
        <v> </v>
      </c>
      <c r="F212" s="21" t="str">
        <f t="shared" si="21"/>
        <v> </v>
      </c>
      <c r="G212" s="22" t="str">
        <f t="shared" si="20"/>
        <v> </v>
      </c>
      <c r="H212" s="21" t="str">
        <f t="shared" si="18"/>
        <v> 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 t="str">
        <f t="shared" si="19"/>
        <v> </v>
      </c>
      <c r="C213" s="1" t="str">
        <f t="shared" si="22"/>
        <v> </v>
      </c>
      <c r="D213" s="21" t="str">
        <f t="shared" si="16"/>
        <v> </v>
      </c>
      <c r="E213" s="21" t="str">
        <f t="shared" si="17"/>
        <v> </v>
      </c>
      <c r="F213" s="21" t="str">
        <f t="shared" si="21"/>
        <v> </v>
      </c>
      <c r="G213" s="22" t="str">
        <f t="shared" si="20"/>
        <v> </v>
      </c>
      <c r="H213" s="21" t="str">
        <f t="shared" si="18"/>
        <v> 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 t="str">
        <f t="shared" si="19"/>
        <v> </v>
      </c>
      <c r="C214" s="1" t="str">
        <f t="shared" si="22"/>
        <v> </v>
      </c>
      <c r="D214" s="21" t="str">
        <f t="shared" si="16"/>
        <v> </v>
      </c>
      <c r="E214" s="21" t="str">
        <f t="shared" si="17"/>
        <v> </v>
      </c>
      <c r="F214" s="21" t="str">
        <f t="shared" si="21"/>
        <v> </v>
      </c>
      <c r="G214" s="22" t="str">
        <f t="shared" si="20"/>
        <v> </v>
      </c>
      <c r="H214" s="21" t="str">
        <f t="shared" si="18"/>
        <v> 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 t="str">
        <f t="shared" si="19"/>
        <v> </v>
      </c>
      <c r="C215" s="1" t="str">
        <f t="shared" si="22"/>
        <v> </v>
      </c>
      <c r="D215" s="21" t="str">
        <f t="shared" si="16"/>
        <v> </v>
      </c>
      <c r="E215" s="21" t="str">
        <f t="shared" si="17"/>
        <v> </v>
      </c>
      <c r="F215" s="21" t="str">
        <f t="shared" si="21"/>
        <v> </v>
      </c>
      <c r="G215" s="22" t="str">
        <f t="shared" si="20"/>
        <v> </v>
      </c>
      <c r="H215" s="21" t="str">
        <f t="shared" si="18"/>
        <v> 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 t="str">
        <f t="shared" si="19"/>
        <v> </v>
      </c>
      <c r="C216" s="1" t="str">
        <f t="shared" si="22"/>
        <v> </v>
      </c>
      <c r="D216" s="21" t="str">
        <f t="shared" si="16"/>
        <v> </v>
      </c>
      <c r="E216" s="21" t="str">
        <f t="shared" si="17"/>
        <v> </v>
      </c>
      <c r="F216" s="21" t="str">
        <f t="shared" si="21"/>
        <v> </v>
      </c>
      <c r="G216" s="22" t="str">
        <f t="shared" si="20"/>
        <v> </v>
      </c>
      <c r="H216" s="21" t="str">
        <f t="shared" si="18"/>
        <v> 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 t="str">
        <f t="shared" si="19"/>
        <v> </v>
      </c>
      <c r="C217" s="1" t="str">
        <f t="shared" si="22"/>
        <v> </v>
      </c>
      <c r="D217" s="21" t="str">
        <f t="shared" si="16"/>
        <v> </v>
      </c>
      <c r="E217" s="21" t="str">
        <f t="shared" si="17"/>
        <v> </v>
      </c>
      <c r="F217" s="21" t="str">
        <f t="shared" si="21"/>
        <v> </v>
      </c>
      <c r="G217" s="22" t="str">
        <f t="shared" si="20"/>
        <v> </v>
      </c>
      <c r="H217" s="21" t="str">
        <f t="shared" si="18"/>
        <v> 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 t="str">
        <f t="shared" si="19"/>
        <v> </v>
      </c>
      <c r="C218" s="1" t="str">
        <f t="shared" si="22"/>
        <v> </v>
      </c>
      <c r="D218" s="21" t="str">
        <f t="shared" si="16"/>
        <v> </v>
      </c>
      <c r="E218" s="21" t="str">
        <f t="shared" si="17"/>
        <v> </v>
      </c>
      <c r="F218" s="21" t="str">
        <f t="shared" si="21"/>
        <v> </v>
      </c>
      <c r="G218" s="22" t="str">
        <f t="shared" si="20"/>
        <v> </v>
      </c>
      <c r="H218" s="21" t="str">
        <f t="shared" si="18"/>
        <v> 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 t="str">
        <f t="shared" si="19"/>
        <v> </v>
      </c>
      <c r="C219" s="1" t="str">
        <f t="shared" si="22"/>
        <v> </v>
      </c>
      <c r="D219" s="21" t="str">
        <f t="shared" si="16"/>
        <v> </v>
      </c>
      <c r="E219" s="21" t="str">
        <f t="shared" si="17"/>
        <v> </v>
      </c>
      <c r="F219" s="21" t="str">
        <f t="shared" si="21"/>
        <v> </v>
      </c>
      <c r="G219" s="22" t="str">
        <f t="shared" si="20"/>
        <v> </v>
      </c>
      <c r="H219" s="21" t="str">
        <f t="shared" si="18"/>
        <v> 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 t="str">
        <f t="shared" si="19"/>
        <v> </v>
      </c>
      <c r="C220" s="1" t="str">
        <f t="shared" si="22"/>
        <v> </v>
      </c>
      <c r="D220" s="21" t="str">
        <f aca="true" t="shared" si="23" ref="D220:D283">IF(C220&lt;&gt;" ",IF(G219&lt;D219,G219+E220,PMT($E$11,($E$13),-$E$6))," ")</f>
        <v> </v>
      </c>
      <c r="E220" s="21" t="str">
        <f aca="true" t="shared" si="24" ref="E220:E283">IF(C220&lt;&gt;" ",G219*$E$11," ")</f>
        <v> </v>
      </c>
      <c r="F220" s="21" t="str">
        <f t="shared" si="21"/>
        <v> </v>
      </c>
      <c r="G220" s="22" t="str">
        <f t="shared" si="20"/>
        <v> </v>
      </c>
      <c r="H220" s="21" t="str">
        <f aca="true" t="shared" si="25" ref="H220:H283">IF(C220&lt;&gt;" ",IF(AND($E$19=B220,$E$20=C220-(B220-1)*12),$E$18,0)," ")</f>
        <v> 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 t="str">
        <f aca="true" t="shared" si="26" ref="B221:B284">IF(C221&lt;&gt;" ",INT(C220/12)+1," ")</f>
        <v> </v>
      </c>
      <c r="C221" s="1" t="str">
        <f t="shared" si="22"/>
        <v> </v>
      </c>
      <c r="D221" s="21" t="str">
        <f t="shared" si="23"/>
        <v> </v>
      </c>
      <c r="E221" s="21" t="str">
        <f t="shared" si="24"/>
        <v> </v>
      </c>
      <c r="F221" s="21" t="str">
        <f t="shared" si="21"/>
        <v> </v>
      </c>
      <c r="G221" s="22" t="str">
        <f aca="true" t="shared" si="27" ref="G221:G284">IF(C221&lt;&gt;" ",G220-F221," ")</f>
        <v> </v>
      </c>
      <c r="H221" s="21" t="str">
        <f t="shared" si="25"/>
        <v> 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 t="str">
        <f t="shared" si="26"/>
        <v> </v>
      </c>
      <c r="C222" s="1" t="str">
        <f t="shared" si="22"/>
        <v> </v>
      </c>
      <c r="D222" s="21" t="str">
        <f t="shared" si="23"/>
        <v> </v>
      </c>
      <c r="E222" s="21" t="str">
        <f t="shared" si="24"/>
        <v> </v>
      </c>
      <c r="F222" s="21" t="str">
        <f t="shared" si="21"/>
        <v> </v>
      </c>
      <c r="G222" s="22" t="str">
        <f t="shared" si="27"/>
        <v> </v>
      </c>
      <c r="H222" s="21" t="str">
        <f t="shared" si="25"/>
        <v> 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 t="str">
        <f t="shared" si="26"/>
        <v> </v>
      </c>
      <c r="C223" s="1" t="str">
        <f t="shared" si="22"/>
        <v> </v>
      </c>
      <c r="D223" s="21" t="str">
        <f t="shared" si="23"/>
        <v> </v>
      </c>
      <c r="E223" s="21" t="str">
        <f t="shared" si="24"/>
        <v> </v>
      </c>
      <c r="F223" s="21" t="str">
        <f t="shared" si="21"/>
        <v> </v>
      </c>
      <c r="G223" s="22" t="str">
        <f t="shared" si="27"/>
        <v> </v>
      </c>
      <c r="H223" s="21" t="str">
        <f t="shared" si="25"/>
        <v> 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 t="str">
        <f t="shared" si="26"/>
        <v> </v>
      </c>
      <c r="C224" s="1" t="str">
        <f t="shared" si="22"/>
        <v> </v>
      </c>
      <c r="D224" s="21" t="str">
        <f t="shared" si="23"/>
        <v> </v>
      </c>
      <c r="E224" s="21" t="str">
        <f t="shared" si="24"/>
        <v> </v>
      </c>
      <c r="F224" s="21" t="str">
        <f t="shared" si="21"/>
        <v> </v>
      </c>
      <c r="G224" s="22" t="str">
        <f t="shared" si="27"/>
        <v> </v>
      </c>
      <c r="H224" s="21" t="str">
        <f t="shared" si="25"/>
        <v> 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 t="str">
        <f t="shared" si="26"/>
        <v> </v>
      </c>
      <c r="C225" s="1" t="str">
        <f t="shared" si="22"/>
        <v> </v>
      </c>
      <c r="D225" s="21" t="str">
        <f t="shared" si="23"/>
        <v> </v>
      </c>
      <c r="E225" s="21" t="str">
        <f t="shared" si="24"/>
        <v> </v>
      </c>
      <c r="F225" s="21" t="str">
        <f t="shared" si="21"/>
        <v> </v>
      </c>
      <c r="G225" s="22" t="str">
        <f t="shared" si="27"/>
        <v> </v>
      </c>
      <c r="H225" s="21" t="str">
        <f t="shared" si="25"/>
        <v> 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 t="str">
        <f t="shared" si="26"/>
        <v> </v>
      </c>
      <c r="C226" s="1" t="str">
        <f t="shared" si="22"/>
        <v> </v>
      </c>
      <c r="D226" s="21" t="str">
        <f t="shared" si="23"/>
        <v> </v>
      </c>
      <c r="E226" s="21" t="str">
        <f t="shared" si="24"/>
        <v> </v>
      </c>
      <c r="F226" s="21" t="str">
        <f t="shared" si="21"/>
        <v> </v>
      </c>
      <c r="G226" s="22" t="str">
        <f t="shared" si="27"/>
        <v> </v>
      </c>
      <c r="H226" s="21" t="str">
        <f t="shared" si="25"/>
        <v> 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 t="str">
        <f t="shared" si="26"/>
        <v> </v>
      </c>
      <c r="C227" s="1" t="str">
        <f t="shared" si="22"/>
        <v> </v>
      </c>
      <c r="D227" s="21" t="str">
        <f t="shared" si="23"/>
        <v> </v>
      </c>
      <c r="E227" s="21" t="str">
        <f t="shared" si="24"/>
        <v> </v>
      </c>
      <c r="F227" s="21" t="str">
        <f t="shared" si="21"/>
        <v> </v>
      </c>
      <c r="G227" s="22" t="str">
        <f t="shared" si="27"/>
        <v> </v>
      </c>
      <c r="H227" s="21" t="str">
        <f t="shared" si="25"/>
        <v> 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 t="str">
        <f t="shared" si="26"/>
        <v> </v>
      </c>
      <c r="C228" s="1" t="str">
        <f t="shared" si="22"/>
        <v> </v>
      </c>
      <c r="D228" s="21" t="str">
        <f t="shared" si="23"/>
        <v> </v>
      </c>
      <c r="E228" s="21" t="str">
        <f t="shared" si="24"/>
        <v> </v>
      </c>
      <c r="F228" s="21" t="str">
        <f t="shared" si="21"/>
        <v> </v>
      </c>
      <c r="G228" s="22" t="str">
        <f t="shared" si="27"/>
        <v> </v>
      </c>
      <c r="H228" s="21" t="str">
        <f t="shared" si="25"/>
        <v> 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 t="str">
        <f t="shared" si="26"/>
        <v> </v>
      </c>
      <c r="C229" s="1" t="str">
        <f t="shared" si="22"/>
        <v> </v>
      </c>
      <c r="D229" s="21" t="str">
        <f t="shared" si="23"/>
        <v> </v>
      </c>
      <c r="E229" s="21" t="str">
        <f t="shared" si="24"/>
        <v> </v>
      </c>
      <c r="F229" s="21" t="str">
        <f t="shared" si="21"/>
        <v> </v>
      </c>
      <c r="G229" s="22" t="str">
        <f t="shared" si="27"/>
        <v> </v>
      </c>
      <c r="H229" s="21" t="str">
        <f t="shared" si="25"/>
        <v> 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 t="str">
        <f t="shared" si="26"/>
        <v> </v>
      </c>
      <c r="C230" s="1" t="str">
        <f t="shared" si="22"/>
        <v> </v>
      </c>
      <c r="D230" s="21" t="str">
        <f t="shared" si="23"/>
        <v> </v>
      </c>
      <c r="E230" s="21" t="str">
        <f t="shared" si="24"/>
        <v> </v>
      </c>
      <c r="F230" s="21" t="str">
        <f t="shared" si="21"/>
        <v> </v>
      </c>
      <c r="G230" s="22" t="str">
        <f t="shared" si="27"/>
        <v> </v>
      </c>
      <c r="H230" s="21" t="str">
        <f t="shared" si="25"/>
        <v> 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 t="str">
        <f t="shared" si="26"/>
        <v> </v>
      </c>
      <c r="C231" s="1" t="str">
        <f t="shared" si="22"/>
        <v> </v>
      </c>
      <c r="D231" s="21" t="str">
        <f t="shared" si="23"/>
        <v> </v>
      </c>
      <c r="E231" s="21" t="str">
        <f t="shared" si="24"/>
        <v> </v>
      </c>
      <c r="F231" s="21" t="str">
        <f t="shared" si="21"/>
        <v> </v>
      </c>
      <c r="G231" s="22" t="str">
        <f t="shared" si="27"/>
        <v> </v>
      </c>
      <c r="H231" s="21" t="str">
        <f t="shared" si="25"/>
        <v> 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 t="str">
        <f t="shared" si="26"/>
        <v> </v>
      </c>
      <c r="C232" s="1" t="str">
        <f t="shared" si="22"/>
        <v> </v>
      </c>
      <c r="D232" s="21" t="str">
        <f t="shared" si="23"/>
        <v> </v>
      </c>
      <c r="E232" s="21" t="str">
        <f t="shared" si="24"/>
        <v> </v>
      </c>
      <c r="F232" s="21" t="str">
        <f t="shared" si="21"/>
        <v> </v>
      </c>
      <c r="G232" s="22" t="str">
        <f t="shared" si="27"/>
        <v> </v>
      </c>
      <c r="H232" s="21" t="str">
        <f t="shared" si="25"/>
        <v> 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 t="str">
        <f t="shared" si="26"/>
        <v> </v>
      </c>
      <c r="C233" s="1" t="str">
        <f t="shared" si="22"/>
        <v> </v>
      </c>
      <c r="D233" s="21" t="str">
        <f t="shared" si="23"/>
        <v> </v>
      </c>
      <c r="E233" s="21" t="str">
        <f t="shared" si="24"/>
        <v> </v>
      </c>
      <c r="F233" s="21" t="str">
        <f t="shared" si="21"/>
        <v> </v>
      </c>
      <c r="G233" s="22" t="str">
        <f t="shared" si="27"/>
        <v> </v>
      </c>
      <c r="H233" s="21" t="str">
        <f t="shared" si="25"/>
        <v> 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 t="str">
        <f t="shared" si="26"/>
        <v> </v>
      </c>
      <c r="C234" s="1" t="str">
        <f t="shared" si="22"/>
        <v> </v>
      </c>
      <c r="D234" s="21" t="str">
        <f t="shared" si="23"/>
        <v> </v>
      </c>
      <c r="E234" s="21" t="str">
        <f t="shared" si="24"/>
        <v> </v>
      </c>
      <c r="F234" s="21" t="str">
        <f t="shared" si="21"/>
        <v> </v>
      </c>
      <c r="G234" s="22" t="str">
        <f t="shared" si="27"/>
        <v> </v>
      </c>
      <c r="H234" s="21" t="str">
        <f t="shared" si="25"/>
        <v> 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 t="str">
        <f t="shared" si="26"/>
        <v> </v>
      </c>
      <c r="C235" s="1" t="str">
        <f t="shared" si="22"/>
        <v> </v>
      </c>
      <c r="D235" s="21" t="str">
        <f t="shared" si="23"/>
        <v> </v>
      </c>
      <c r="E235" s="21" t="str">
        <f t="shared" si="24"/>
        <v> </v>
      </c>
      <c r="F235" s="21" t="str">
        <f aca="true" t="shared" si="28" ref="F235:F298">IF(C235&lt;&gt;" ",D235-E235+H235," ")</f>
        <v> </v>
      </c>
      <c r="G235" s="22" t="str">
        <f t="shared" si="27"/>
        <v> </v>
      </c>
      <c r="H235" s="21" t="str">
        <f t="shared" si="25"/>
        <v> 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 t="str">
        <f t="shared" si="26"/>
        <v> </v>
      </c>
      <c r="C236" s="1" t="str">
        <f t="shared" si="22"/>
        <v> </v>
      </c>
      <c r="D236" s="21" t="str">
        <f t="shared" si="23"/>
        <v> </v>
      </c>
      <c r="E236" s="21" t="str">
        <f t="shared" si="24"/>
        <v> </v>
      </c>
      <c r="F236" s="21" t="str">
        <f t="shared" si="28"/>
        <v> </v>
      </c>
      <c r="G236" s="22" t="str">
        <f t="shared" si="27"/>
        <v> </v>
      </c>
      <c r="H236" s="21" t="str">
        <f t="shared" si="25"/>
        <v> 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 t="str">
        <f t="shared" si="26"/>
        <v> </v>
      </c>
      <c r="C237" s="1" t="str">
        <f t="shared" si="22"/>
        <v> </v>
      </c>
      <c r="D237" s="21" t="str">
        <f t="shared" si="23"/>
        <v> </v>
      </c>
      <c r="E237" s="21" t="str">
        <f t="shared" si="24"/>
        <v> </v>
      </c>
      <c r="F237" s="21" t="str">
        <f t="shared" si="28"/>
        <v> </v>
      </c>
      <c r="G237" s="22" t="str">
        <f t="shared" si="27"/>
        <v> </v>
      </c>
      <c r="H237" s="21" t="str">
        <f t="shared" si="25"/>
        <v> 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 t="str">
        <f t="shared" si="26"/>
        <v> </v>
      </c>
      <c r="C238" s="1" t="str">
        <f aca="true" t="shared" si="29" ref="C238:C301">IF(CODE(C237)=32," ",IF(AND(C237+1&lt;=$E$13,G237&gt;0),+C237+1," "))</f>
        <v> </v>
      </c>
      <c r="D238" s="21" t="str">
        <f t="shared" si="23"/>
        <v> </v>
      </c>
      <c r="E238" s="21" t="str">
        <f t="shared" si="24"/>
        <v> </v>
      </c>
      <c r="F238" s="21" t="str">
        <f t="shared" si="28"/>
        <v> </v>
      </c>
      <c r="G238" s="22" t="str">
        <f t="shared" si="27"/>
        <v> </v>
      </c>
      <c r="H238" s="21" t="str">
        <f t="shared" si="25"/>
        <v> 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 t="str">
        <f t="shared" si="26"/>
        <v> </v>
      </c>
      <c r="C239" s="1" t="str">
        <f t="shared" si="29"/>
        <v> </v>
      </c>
      <c r="D239" s="21" t="str">
        <f t="shared" si="23"/>
        <v> </v>
      </c>
      <c r="E239" s="21" t="str">
        <f t="shared" si="24"/>
        <v> </v>
      </c>
      <c r="F239" s="21" t="str">
        <f t="shared" si="28"/>
        <v> </v>
      </c>
      <c r="G239" s="22" t="str">
        <f t="shared" si="27"/>
        <v> </v>
      </c>
      <c r="H239" s="21" t="str">
        <f t="shared" si="25"/>
        <v> 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 t="str">
        <f t="shared" si="26"/>
        <v> </v>
      </c>
      <c r="C240" s="1" t="str">
        <f t="shared" si="29"/>
        <v> </v>
      </c>
      <c r="D240" s="21" t="str">
        <f t="shared" si="23"/>
        <v> </v>
      </c>
      <c r="E240" s="21" t="str">
        <f t="shared" si="24"/>
        <v> </v>
      </c>
      <c r="F240" s="21" t="str">
        <f t="shared" si="28"/>
        <v> </v>
      </c>
      <c r="G240" s="22" t="str">
        <f t="shared" si="27"/>
        <v> </v>
      </c>
      <c r="H240" s="21" t="str">
        <f t="shared" si="25"/>
        <v> 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 t="str">
        <f t="shared" si="26"/>
        <v> </v>
      </c>
      <c r="C241" s="1" t="str">
        <f t="shared" si="29"/>
        <v> </v>
      </c>
      <c r="D241" s="21" t="str">
        <f t="shared" si="23"/>
        <v> </v>
      </c>
      <c r="E241" s="21" t="str">
        <f t="shared" si="24"/>
        <v> </v>
      </c>
      <c r="F241" s="21" t="str">
        <f t="shared" si="28"/>
        <v> </v>
      </c>
      <c r="G241" s="22" t="str">
        <f t="shared" si="27"/>
        <v> </v>
      </c>
      <c r="H241" s="21" t="str">
        <f t="shared" si="25"/>
        <v> 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 t="str">
        <f t="shared" si="26"/>
        <v> </v>
      </c>
      <c r="C242" s="1" t="str">
        <f t="shared" si="29"/>
        <v> </v>
      </c>
      <c r="D242" s="21" t="str">
        <f t="shared" si="23"/>
        <v> </v>
      </c>
      <c r="E242" s="21" t="str">
        <f t="shared" si="24"/>
        <v> </v>
      </c>
      <c r="F242" s="21" t="str">
        <f t="shared" si="28"/>
        <v> </v>
      </c>
      <c r="G242" s="22" t="str">
        <f t="shared" si="27"/>
        <v> </v>
      </c>
      <c r="H242" s="21" t="str">
        <f t="shared" si="25"/>
        <v> 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 t="str">
        <f t="shared" si="26"/>
        <v> </v>
      </c>
      <c r="C243" s="1" t="str">
        <f t="shared" si="29"/>
        <v> </v>
      </c>
      <c r="D243" s="21" t="str">
        <f t="shared" si="23"/>
        <v> </v>
      </c>
      <c r="E243" s="21" t="str">
        <f t="shared" si="24"/>
        <v> </v>
      </c>
      <c r="F243" s="21" t="str">
        <f t="shared" si="28"/>
        <v> </v>
      </c>
      <c r="G243" s="22" t="str">
        <f t="shared" si="27"/>
        <v> </v>
      </c>
      <c r="H243" s="21" t="str">
        <f t="shared" si="25"/>
        <v> 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 t="str">
        <f t="shared" si="26"/>
        <v> </v>
      </c>
      <c r="C244" s="1" t="str">
        <f t="shared" si="29"/>
        <v> </v>
      </c>
      <c r="D244" s="21" t="str">
        <f t="shared" si="23"/>
        <v> </v>
      </c>
      <c r="E244" s="21" t="str">
        <f t="shared" si="24"/>
        <v> </v>
      </c>
      <c r="F244" s="21" t="str">
        <f t="shared" si="28"/>
        <v> </v>
      </c>
      <c r="G244" s="22" t="str">
        <f t="shared" si="27"/>
        <v> </v>
      </c>
      <c r="H244" s="21" t="str">
        <f t="shared" si="25"/>
        <v> 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 t="str">
        <f t="shared" si="26"/>
        <v> </v>
      </c>
      <c r="C245" s="1" t="str">
        <f t="shared" si="29"/>
        <v> </v>
      </c>
      <c r="D245" s="21" t="str">
        <f t="shared" si="23"/>
        <v> </v>
      </c>
      <c r="E245" s="21" t="str">
        <f t="shared" si="24"/>
        <v> </v>
      </c>
      <c r="F245" s="21" t="str">
        <f t="shared" si="28"/>
        <v> </v>
      </c>
      <c r="G245" s="22" t="str">
        <f t="shared" si="27"/>
        <v> </v>
      </c>
      <c r="H245" s="21" t="str">
        <f t="shared" si="25"/>
        <v> 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 t="str">
        <f t="shared" si="26"/>
        <v> </v>
      </c>
      <c r="C246" s="1" t="str">
        <f t="shared" si="29"/>
        <v> </v>
      </c>
      <c r="D246" s="21" t="str">
        <f t="shared" si="23"/>
        <v> </v>
      </c>
      <c r="E246" s="21" t="str">
        <f t="shared" si="24"/>
        <v> </v>
      </c>
      <c r="F246" s="21" t="str">
        <f t="shared" si="28"/>
        <v> </v>
      </c>
      <c r="G246" s="22" t="str">
        <f t="shared" si="27"/>
        <v> </v>
      </c>
      <c r="H246" s="21" t="str">
        <f t="shared" si="25"/>
        <v> 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 t="str">
        <f t="shared" si="26"/>
        <v> </v>
      </c>
      <c r="C247" s="1" t="str">
        <f t="shared" si="29"/>
        <v> </v>
      </c>
      <c r="D247" s="21" t="str">
        <f t="shared" si="23"/>
        <v> </v>
      </c>
      <c r="E247" s="21" t="str">
        <f t="shared" si="24"/>
        <v> </v>
      </c>
      <c r="F247" s="21" t="str">
        <f t="shared" si="28"/>
        <v> </v>
      </c>
      <c r="G247" s="22" t="str">
        <f t="shared" si="27"/>
        <v> </v>
      </c>
      <c r="H247" s="21" t="str">
        <f t="shared" si="25"/>
        <v> 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 t="str">
        <f t="shared" si="26"/>
        <v> </v>
      </c>
      <c r="C248" s="1" t="str">
        <f t="shared" si="29"/>
        <v> </v>
      </c>
      <c r="D248" s="21" t="str">
        <f t="shared" si="23"/>
        <v> </v>
      </c>
      <c r="E248" s="21" t="str">
        <f t="shared" si="24"/>
        <v> </v>
      </c>
      <c r="F248" s="21" t="str">
        <f t="shared" si="28"/>
        <v> </v>
      </c>
      <c r="G248" s="22" t="str">
        <f t="shared" si="27"/>
        <v> </v>
      </c>
      <c r="H248" s="21" t="str">
        <f t="shared" si="25"/>
        <v> 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 t="str">
        <f t="shared" si="26"/>
        <v> </v>
      </c>
      <c r="C249" s="1" t="str">
        <f t="shared" si="29"/>
        <v> </v>
      </c>
      <c r="D249" s="21" t="str">
        <f t="shared" si="23"/>
        <v> </v>
      </c>
      <c r="E249" s="21" t="str">
        <f t="shared" si="24"/>
        <v> </v>
      </c>
      <c r="F249" s="21" t="str">
        <f t="shared" si="28"/>
        <v> </v>
      </c>
      <c r="G249" s="22" t="str">
        <f t="shared" si="27"/>
        <v> </v>
      </c>
      <c r="H249" s="21" t="str">
        <f t="shared" si="25"/>
        <v> 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 t="str">
        <f t="shared" si="26"/>
        <v> </v>
      </c>
      <c r="C250" s="1" t="str">
        <f t="shared" si="29"/>
        <v> </v>
      </c>
      <c r="D250" s="21" t="str">
        <f t="shared" si="23"/>
        <v> </v>
      </c>
      <c r="E250" s="21" t="str">
        <f t="shared" si="24"/>
        <v> </v>
      </c>
      <c r="F250" s="21" t="str">
        <f t="shared" si="28"/>
        <v> </v>
      </c>
      <c r="G250" s="22" t="str">
        <f t="shared" si="27"/>
        <v> </v>
      </c>
      <c r="H250" s="21" t="str">
        <f t="shared" si="25"/>
        <v> 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 t="str">
        <f t="shared" si="26"/>
        <v> </v>
      </c>
      <c r="C251" s="1" t="str">
        <f t="shared" si="29"/>
        <v> </v>
      </c>
      <c r="D251" s="21" t="str">
        <f t="shared" si="23"/>
        <v> </v>
      </c>
      <c r="E251" s="21" t="str">
        <f t="shared" si="24"/>
        <v> </v>
      </c>
      <c r="F251" s="21" t="str">
        <f t="shared" si="28"/>
        <v> </v>
      </c>
      <c r="G251" s="22" t="str">
        <f t="shared" si="27"/>
        <v> </v>
      </c>
      <c r="H251" s="21" t="str">
        <f t="shared" si="25"/>
        <v> 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 t="str">
        <f t="shared" si="26"/>
        <v> </v>
      </c>
      <c r="C252" s="1" t="str">
        <f t="shared" si="29"/>
        <v> </v>
      </c>
      <c r="D252" s="21" t="str">
        <f t="shared" si="23"/>
        <v> </v>
      </c>
      <c r="E252" s="21" t="str">
        <f t="shared" si="24"/>
        <v> </v>
      </c>
      <c r="F252" s="21" t="str">
        <f t="shared" si="28"/>
        <v> </v>
      </c>
      <c r="G252" s="22" t="str">
        <f t="shared" si="27"/>
        <v> </v>
      </c>
      <c r="H252" s="21" t="str">
        <f t="shared" si="25"/>
        <v> 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 t="str">
        <f t="shared" si="26"/>
        <v> </v>
      </c>
      <c r="C253" s="1" t="str">
        <f t="shared" si="29"/>
        <v> </v>
      </c>
      <c r="D253" s="21" t="str">
        <f t="shared" si="23"/>
        <v> </v>
      </c>
      <c r="E253" s="21" t="str">
        <f t="shared" si="24"/>
        <v> </v>
      </c>
      <c r="F253" s="21" t="str">
        <f t="shared" si="28"/>
        <v> </v>
      </c>
      <c r="G253" s="22" t="str">
        <f t="shared" si="27"/>
        <v> </v>
      </c>
      <c r="H253" s="21" t="str">
        <f t="shared" si="25"/>
        <v> 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 t="str">
        <f t="shared" si="26"/>
        <v> </v>
      </c>
      <c r="C254" s="1" t="str">
        <f t="shared" si="29"/>
        <v> </v>
      </c>
      <c r="D254" s="21" t="str">
        <f t="shared" si="23"/>
        <v> </v>
      </c>
      <c r="E254" s="21" t="str">
        <f t="shared" si="24"/>
        <v> </v>
      </c>
      <c r="F254" s="21" t="str">
        <f t="shared" si="28"/>
        <v> </v>
      </c>
      <c r="G254" s="22" t="str">
        <f t="shared" si="27"/>
        <v> </v>
      </c>
      <c r="H254" s="21" t="str">
        <f t="shared" si="25"/>
        <v> 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 t="str">
        <f t="shared" si="26"/>
        <v> </v>
      </c>
      <c r="C255" s="1" t="str">
        <f t="shared" si="29"/>
        <v> </v>
      </c>
      <c r="D255" s="21" t="str">
        <f t="shared" si="23"/>
        <v> </v>
      </c>
      <c r="E255" s="21" t="str">
        <f t="shared" si="24"/>
        <v> </v>
      </c>
      <c r="F255" s="21" t="str">
        <f t="shared" si="28"/>
        <v> </v>
      </c>
      <c r="G255" s="22" t="str">
        <f t="shared" si="27"/>
        <v> </v>
      </c>
      <c r="H255" s="21" t="str">
        <f t="shared" si="25"/>
        <v> 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 t="str">
        <f t="shared" si="26"/>
        <v> </v>
      </c>
      <c r="C256" s="1" t="str">
        <f t="shared" si="29"/>
        <v> </v>
      </c>
      <c r="D256" s="21" t="str">
        <f t="shared" si="23"/>
        <v> </v>
      </c>
      <c r="E256" s="21" t="str">
        <f t="shared" si="24"/>
        <v> </v>
      </c>
      <c r="F256" s="21" t="str">
        <f t="shared" si="28"/>
        <v> </v>
      </c>
      <c r="G256" s="22" t="str">
        <f t="shared" si="27"/>
        <v> </v>
      </c>
      <c r="H256" s="21" t="str">
        <f t="shared" si="25"/>
        <v> 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 t="str">
        <f t="shared" si="26"/>
        <v> </v>
      </c>
      <c r="C257" s="1" t="str">
        <f t="shared" si="29"/>
        <v> </v>
      </c>
      <c r="D257" s="21" t="str">
        <f t="shared" si="23"/>
        <v> </v>
      </c>
      <c r="E257" s="21" t="str">
        <f t="shared" si="24"/>
        <v> </v>
      </c>
      <c r="F257" s="21" t="str">
        <f t="shared" si="28"/>
        <v> </v>
      </c>
      <c r="G257" s="22" t="str">
        <f t="shared" si="27"/>
        <v> </v>
      </c>
      <c r="H257" s="21" t="str">
        <f t="shared" si="25"/>
        <v> 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 t="str">
        <f t="shared" si="26"/>
        <v> </v>
      </c>
      <c r="C258" s="1" t="str">
        <f t="shared" si="29"/>
        <v> </v>
      </c>
      <c r="D258" s="21" t="str">
        <f t="shared" si="23"/>
        <v> </v>
      </c>
      <c r="E258" s="21" t="str">
        <f t="shared" si="24"/>
        <v> </v>
      </c>
      <c r="F258" s="21" t="str">
        <f t="shared" si="28"/>
        <v> </v>
      </c>
      <c r="G258" s="22" t="str">
        <f t="shared" si="27"/>
        <v> </v>
      </c>
      <c r="H258" s="21" t="str">
        <f t="shared" si="25"/>
        <v> 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 t="str">
        <f t="shared" si="26"/>
        <v> </v>
      </c>
      <c r="C259" s="1" t="str">
        <f t="shared" si="29"/>
        <v> </v>
      </c>
      <c r="D259" s="21" t="str">
        <f t="shared" si="23"/>
        <v> </v>
      </c>
      <c r="E259" s="21" t="str">
        <f t="shared" si="24"/>
        <v> </v>
      </c>
      <c r="F259" s="21" t="str">
        <f t="shared" si="28"/>
        <v> </v>
      </c>
      <c r="G259" s="22" t="str">
        <f t="shared" si="27"/>
        <v> </v>
      </c>
      <c r="H259" s="21" t="str">
        <f t="shared" si="25"/>
        <v> 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 t="str">
        <f t="shared" si="26"/>
        <v> </v>
      </c>
      <c r="C260" s="1" t="str">
        <f t="shared" si="29"/>
        <v> </v>
      </c>
      <c r="D260" s="21" t="str">
        <f t="shared" si="23"/>
        <v> </v>
      </c>
      <c r="E260" s="21" t="str">
        <f t="shared" si="24"/>
        <v> </v>
      </c>
      <c r="F260" s="21" t="str">
        <f t="shared" si="28"/>
        <v> </v>
      </c>
      <c r="G260" s="22" t="str">
        <f t="shared" si="27"/>
        <v> </v>
      </c>
      <c r="H260" s="21" t="str">
        <f t="shared" si="25"/>
        <v> 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 t="str">
        <f t="shared" si="26"/>
        <v> </v>
      </c>
      <c r="C261" s="1" t="str">
        <f t="shared" si="29"/>
        <v> </v>
      </c>
      <c r="D261" s="21" t="str">
        <f t="shared" si="23"/>
        <v> </v>
      </c>
      <c r="E261" s="21" t="str">
        <f t="shared" si="24"/>
        <v> </v>
      </c>
      <c r="F261" s="21" t="str">
        <f t="shared" si="28"/>
        <v> </v>
      </c>
      <c r="G261" s="22" t="str">
        <f t="shared" si="27"/>
        <v> </v>
      </c>
      <c r="H261" s="21" t="str">
        <f t="shared" si="25"/>
        <v> 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 t="str">
        <f t="shared" si="26"/>
        <v> </v>
      </c>
      <c r="C262" s="1" t="str">
        <f t="shared" si="29"/>
        <v> </v>
      </c>
      <c r="D262" s="21" t="str">
        <f t="shared" si="23"/>
        <v> </v>
      </c>
      <c r="E262" s="21" t="str">
        <f t="shared" si="24"/>
        <v> </v>
      </c>
      <c r="F262" s="21" t="str">
        <f t="shared" si="28"/>
        <v> </v>
      </c>
      <c r="G262" s="22" t="str">
        <f t="shared" si="27"/>
        <v> </v>
      </c>
      <c r="H262" s="21" t="str">
        <f t="shared" si="25"/>
        <v> 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 t="str">
        <f t="shared" si="26"/>
        <v> </v>
      </c>
      <c r="C263" s="1" t="str">
        <f t="shared" si="29"/>
        <v> </v>
      </c>
      <c r="D263" s="21" t="str">
        <f t="shared" si="23"/>
        <v> </v>
      </c>
      <c r="E263" s="21" t="str">
        <f t="shared" si="24"/>
        <v> </v>
      </c>
      <c r="F263" s="21" t="str">
        <f t="shared" si="28"/>
        <v> </v>
      </c>
      <c r="G263" s="22" t="str">
        <f t="shared" si="27"/>
        <v> </v>
      </c>
      <c r="H263" s="21" t="str">
        <f t="shared" si="25"/>
        <v> 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 t="str">
        <f t="shared" si="26"/>
        <v> </v>
      </c>
      <c r="C264" s="1" t="str">
        <f t="shared" si="29"/>
        <v> </v>
      </c>
      <c r="D264" s="21" t="str">
        <f t="shared" si="23"/>
        <v> </v>
      </c>
      <c r="E264" s="21" t="str">
        <f t="shared" si="24"/>
        <v> </v>
      </c>
      <c r="F264" s="21" t="str">
        <f t="shared" si="28"/>
        <v> </v>
      </c>
      <c r="G264" s="22" t="str">
        <f t="shared" si="27"/>
        <v> </v>
      </c>
      <c r="H264" s="21" t="str">
        <f t="shared" si="25"/>
        <v> 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 t="str">
        <f t="shared" si="26"/>
        <v> </v>
      </c>
      <c r="C265" s="1" t="str">
        <f t="shared" si="29"/>
        <v> </v>
      </c>
      <c r="D265" s="21" t="str">
        <f t="shared" si="23"/>
        <v> </v>
      </c>
      <c r="E265" s="21" t="str">
        <f t="shared" si="24"/>
        <v> </v>
      </c>
      <c r="F265" s="21" t="str">
        <f t="shared" si="28"/>
        <v> </v>
      </c>
      <c r="G265" s="22" t="str">
        <f t="shared" si="27"/>
        <v> </v>
      </c>
      <c r="H265" s="21" t="str">
        <f t="shared" si="25"/>
        <v> 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 t="str">
        <f t="shared" si="26"/>
        <v> </v>
      </c>
      <c r="C266" s="1" t="str">
        <f t="shared" si="29"/>
        <v> </v>
      </c>
      <c r="D266" s="21" t="str">
        <f t="shared" si="23"/>
        <v> </v>
      </c>
      <c r="E266" s="21" t="str">
        <f t="shared" si="24"/>
        <v> </v>
      </c>
      <c r="F266" s="21" t="str">
        <f t="shared" si="28"/>
        <v> </v>
      </c>
      <c r="G266" s="22" t="str">
        <f t="shared" si="27"/>
        <v> </v>
      </c>
      <c r="H266" s="21" t="str">
        <f t="shared" si="25"/>
        <v> 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 t="str">
        <f t="shared" si="26"/>
        <v> </v>
      </c>
      <c r="C267" s="1" t="str">
        <f t="shared" si="29"/>
        <v> </v>
      </c>
      <c r="D267" s="21" t="str">
        <f t="shared" si="23"/>
        <v> </v>
      </c>
      <c r="E267" s="21" t="str">
        <f t="shared" si="24"/>
        <v> </v>
      </c>
      <c r="F267" s="21" t="str">
        <f t="shared" si="28"/>
        <v> </v>
      </c>
      <c r="G267" s="22" t="str">
        <f t="shared" si="27"/>
        <v> </v>
      </c>
      <c r="H267" s="21" t="str">
        <f t="shared" si="25"/>
        <v> 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 t="str">
        <f t="shared" si="26"/>
        <v> </v>
      </c>
      <c r="C268" s="1" t="str">
        <f t="shared" si="29"/>
        <v> </v>
      </c>
      <c r="D268" s="21" t="str">
        <f t="shared" si="23"/>
        <v> </v>
      </c>
      <c r="E268" s="21" t="str">
        <f t="shared" si="24"/>
        <v> </v>
      </c>
      <c r="F268" s="21" t="str">
        <f t="shared" si="28"/>
        <v> </v>
      </c>
      <c r="G268" s="22" t="str">
        <f t="shared" si="27"/>
        <v> </v>
      </c>
      <c r="H268" s="21" t="str">
        <f t="shared" si="25"/>
        <v> 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 t="str">
        <f t="shared" si="26"/>
        <v> </v>
      </c>
      <c r="C269" s="1" t="str">
        <f t="shared" si="29"/>
        <v> </v>
      </c>
      <c r="D269" s="21" t="str">
        <f t="shared" si="23"/>
        <v> </v>
      </c>
      <c r="E269" s="21" t="str">
        <f t="shared" si="24"/>
        <v> </v>
      </c>
      <c r="F269" s="21" t="str">
        <f t="shared" si="28"/>
        <v> </v>
      </c>
      <c r="G269" s="22" t="str">
        <f t="shared" si="27"/>
        <v> </v>
      </c>
      <c r="H269" s="21" t="str">
        <f t="shared" si="25"/>
        <v> 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 t="str">
        <f t="shared" si="26"/>
        <v> </v>
      </c>
      <c r="C270" s="1" t="str">
        <f t="shared" si="29"/>
        <v> </v>
      </c>
      <c r="D270" s="21" t="str">
        <f t="shared" si="23"/>
        <v> </v>
      </c>
      <c r="E270" s="21" t="str">
        <f t="shared" si="24"/>
        <v> </v>
      </c>
      <c r="F270" s="21" t="str">
        <f t="shared" si="28"/>
        <v> </v>
      </c>
      <c r="G270" s="22" t="str">
        <f t="shared" si="27"/>
        <v> </v>
      </c>
      <c r="H270" s="21" t="str">
        <f t="shared" si="25"/>
        <v> 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 t="str">
        <f t="shared" si="26"/>
        <v> </v>
      </c>
      <c r="C271" s="1" t="str">
        <f t="shared" si="29"/>
        <v> </v>
      </c>
      <c r="D271" s="21" t="str">
        <f t="shared" si="23"/>
        <v> </v>
      </c>
      <c r="E271" s="21" t="str">
        <f t="shared" si="24"/>
        <v> </v>
      </c>
      <c r="F271" s="21" t="str">
        <f t="shared" si="28"/>
        <v> </v>
      </c>
      <c r="G271" s="22" t="str">
        <f t="shared" si="27"/>
        <v> </v>
      </c>
      <c r="H271" s="21" t="str">
        <f t="shared" si="25"/>
        <v> 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 t="str">
        <f t="shared" si="26"/>
        <v> </v>
      </c>
      <c r="C272" s="1" t="str">
        <f t="shared" si="29"/>
        <v> </v>
      </c>
      <c r="D272" s="21" t="str">
        <f t="shared" si="23"/>
        <v> </v>
      </c>
      <c r="E272" s="21" t="str">
        <f t="shared" si="24"/>
        <v> </v>
      </c>
      <c r="F272" s="21" t="str">
        <f t="shared" si="28"/>
        <v> </v>
      </c>
      <c r="G272" s="22" t="str">
        <f t="shared" si="27"/>
        <v> </v>
      </c>
      <c r="H272" s="21" t="str">
        <f t="shared" si="25"/>
        <v> 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 t="str">
        <f t="shared" si="26"/>
        <v> </v>
      </c>
      <c r="C273" s="1" t="str">
        <f t="shared" si="29"/>
        <v> </v>
      </c>
      <c r="D273" s="21" t="str">
        <f t="shared" si="23"/>
        <v> </v>
      </c>
      <c r="E273" s="21" t="str">
        <f t="shared" si="24"/>
        <v> </v>
      </c>
      <c r="F273" s="21" t="str">
        <f t="shared" si="28"/>
        <v> </v>
      </c>
      <c r="G273" s="22" t="str">
        <f t="shared" si="27"/>
        <v> </v>
      </c>
      <c r="H273" s="21" t="str">
        <f t="shared" si="25"/>
        <v> 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 t="str">
        <f t="shared" si="26"/>
        <v> </v>
      </c>
      <c r="C274" s="1" t="str">
        <f t="shared" si="29"/>
        <v> </v>
      </c>
      <c r="D274" s="21" t="str">
        <f t="shared" si="23"/>
        <v> </v>
      </c>
      <c r="E274" s="21" t="str">
        <f t="shared" si="24"/>
        <v> </v>
      </c>
      <c r="F274" s="21" t="str">
        <f t="shared" si="28"/>
        <v> </v>
      </c>
      <c r="G274" s="22" t="str">
        <f t="shared" si="27"/>
        <v> </v>
      </c>
      <c r="H274" s="21" t="str">
        <f t="shared" si="25"/>
        <v> 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 t="str">
        <f t="shared" si="26"/>
        <v> </v>
      </c>
      <c r="C275" s="1" t="str">
        <f t="shared" si="29"/>
        <v> </v>
      </c>
      <c r="D275" s="21" t="str">
        <f t="shared" si="23"/>
        <v> </v>
      </c>
      <c r="E275" s="21" t="str">
        <f t="shared" si="24"/>
        <v> </v>
      </c>
      <c r="F275" s="21" t="str">
        <f t="shared" si="28"/>
        <v> </v>
      </c>
      <c r="G275" s="22" t="str">
        <f t="shared" si="27"/>
        <v> </v>
      </c>
      <c r="H275" s="21" t="str">
        <f t="shared" si="25"/>
        <v> 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 t="str">
        <f t="shared" si="26"/>
        <v> </v>
      </c>
      <c r="C276" s="1" t="str">
        <f t="shared" si="29"/>
        <v> </v>
      </c>
      <c r="D276" s="21" t="str">
        <f t="shared" si="23"/>
        <v> </v>
      </c>
      <c r="E276" s="21" t="str">
        <f t="shared" si="24"/>
        <v> </v>
      </c>
      <c r="F276" s="21" t="str">
        <f t="shared" si="28"/>
        <v> </v>
      </c>
      <c r="G276" s="22" t="str">
        <f t="shared" si="27"/>
        <v> </v>
      </c>
      <c r="H276" s="21" t="str">
        <f t="shared" si="25"/>
        <v> 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 t="str">
        <f t="shared" si="26"/>
        <v> </v>
      </c>
      <c r="C277" s="1" t="str">
        <f t="shared" si="29"/>
        <v> </v>
      </c>
      <c r="D277" s="21" t="str">
        <f t="shared" si="23"/>
        <v> </v>
      </c>
      <c r="E277" s="21" t="str">
        <f t="shared" si="24"/>
        <v> </v>
      </c>
      <c r="F277" s="21" t="str">
        <f t="shared" si="28"/>
        <v> </v>
      </c>
      <c r="G277" s="22" t="str">
        <f t="shared" si="27"/>
        <v> </v>
      </c>
      <c r="H277" s="21" t="str">
        <f t="shared" si="25"/>
        <v> 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 t="str">
        <f t="shared" si="26"/>
        <v> </v>
      </c>
      <c r="C278" s="1" t="str">
        <f t="shared" si="29"/>
        <v> </v>
      </c>
      <c r="D278" s="21" t="str">
        <f t="shared" si="23"/>
        <v> </v>
      </c>
      <c r="E278" s="21" t="str">
        <f t="shared" si="24"/>
        <v> </v>
      </c>
      <c r="F278" s="21" t="str">
        <f t="shared" si="28"/>
        <v> </v>
      </c>
      <c r="G278" s="22" t="str">
        <f t="shared" si="27"/>
        <v> </v>
      </c>
      <c r="H278" s="21" t="str">
        <f t="shared" si="25"/>
        <v> 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 t="str">
        <f t="shared" si="26"/>
        <v> </v>
      </c>
      <c r="C279" s="1" t="str">
        <f t="shared" si="29"/>
        <v> </v>
      </c>
      <c r="D279" s="21" t="str">
        <f t="shared" si="23"/>
        <v> </v>
      </c>
      <c r="E279" s="21" t="str">
        <f t="shared" si="24"/>
        <v> </v>
      </c>
      <c r="F279" s="21" t="str">
        <f t="shared" si="28"/>
        <v> </v>
      </c>
      <c r="G279" s="22" t="str">
        <f t="shared" si="27"/>
        <v> </v>
      </c>
      <c r="H279" s="21" t="str">
        <f t="shared" si="25"/>
        <v> 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 t="str">
        <f t="shared" si="26"/>
        <v> </v>
      </c>
      <c r="C280" s="1" t="str">
        <f t="shared" si="29"/>
        <v> </v>
      </c>
      <c r="D280" s="21" t="str">
        <f t="shared" si="23"/>
        <v> </v>
      </c>
      <c r="E280" s="21" t="str">
        <f t="shared" si="24"/>
        <v> </v>
      </c>
      <c r="F280" s="21" t="str">
        <f t="shared" si="28"/>
        <v> </v>
      </c>
      <c r="G280" s="22" t="str">
        <f t="shared" si="27"/>
        <v> </v>
      </c>
      <c r="H280" s="21" t="str">
        <f t="shared" si="25"/>
        <v> 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 t="str">
        <f t="shared" si="26"/>
        <v> </v>
      </c>
      <c r="C281" s="1" t="str">
        <f t="shared" si="29"/>
        <v> </v>
      </c>
      <c r="D281" s="21" t="str">
        <f t="shared" si="23"/>
        <v> </v>
      </c>
      <c r="E281" s="21" t="str">
        <f t="shared" si="24"/>
        <v> </v>
      </c>
      <c r="F281" s="21" t="str">
        <f t="shared" si="28"/>
        <v> </v>
      </c>
      <c r="G281" s="22" t="str">
        <f t="shared" si="27"/>
        <v> </v>
      </c>
      <c r="H281" s="21" t="str">
        <f t="shared" si="25"/>
        <v> 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 t="str">
        <f t="shared" si="26"/>
        <v> </v>
      </c>
      <c r="C282" s="1" t="str">
        <f t="shared" si="29"/>
        <v> </v>
      </c>
      <c r="D282" s="21" t="str">
        <f t="shared" si="23"/>
        <v> </v>
      </c>
      <c r="E282" s="21" t="str">
        <f t="shared" si="24"/>
        <v> </v>
      </c>
      <c r="F282" s="21" t="str">
        <f t="shared" si="28"/>
        <v> </v>
      </c>
      <c r="G282" s="22" t="str">
        <f t="shared" si="27"/>
        <v> </v>
      </c>
      <c r="H282" s="21" t="str">
        <f t="shared" si="25"/>
        <v> 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 t="str">
        <f t="shared" si="26"/>
        <v> </v>
      </c>
      <c r="C283" s="1" t="str">
        <f t="shared" si="29"/>
        <v> </v>
      </c>
      <c r="D283" s="21" t="str">
        <f t="shared" si="23"/>
        <v> </v>
      </c>
      <c r="E283" s="21" t="str">
        <f t="shared" si="24"/>
        <v> </v>
      </c>
      <c r="F283" s="21" t="str">
        <f t="shared" si="28"/>
        <v> </v>
      </c>
      <c r="G283" s="22" t="str">
        <f t="shared" si="27"/>
        <v> </v>
      </c>
      <c r="H283" s="21" t="str">
        <f t="shared" si="25"/>
        <v> 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 t="str">
        <f t="shared" si="26"/>
        <v> </v>
      </c>
      <c r="C284" s="1" t="str">
        <f t="shared" si="29"/>
        <v> </v>
      </c>
      <c r="D284" s="21" t="str">
        <f aca="true" t="shared" si="30" ref="D284:D347">IF(C284&lt;&gt;" ",IF(G283&lt;D283,G283+E284,PMT($E$11,($E$13),-$E$6))," ")</f>
        <v> </v>
      </c>
      <c r="E284" s="21" t="str">
        <f aca="true" t="shared" si="31" ref="E284:E347">IF(C284&lt;&gt;" ",G283*$E$11," ")</f>
        <v> </v>
      </c>
      <c r="F284" s="21" t="str">
        <f t="shared" si="28"/>
        <v> </v>
      </c>
      <c r="G284" s="22" t="str">
        <f t="shared" si="27"/>
        <v> </v>
      </c>
      <c r="H284" s="21" t="str">
        <f aca="true" t="shared" si="32" ref="H284:H347">IF(C284&lt;&gt;" ",IF(AND($E$19=B284,$E$20=C284-(B284-1)*12),$E$18,0)," ")</f>
        <v> 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 t="str">
        <f aca="true" t="shared" si="33" ref="B285:B348">IF(C285&lt;&gt;" ",INT(C284/12)+1," ")</f>
        <v> </v>
      </c>
      <c r="C285" s="1" t="str">
        <f t="shared" si="29"/>
        <v> </v>
      </c>
      <c r="D285" s="21" t="str">
        <f t="shared" si="30"/>
        <v> </v>
      </c>
      <c r="E285" s="21" t="str">
        <f t="shared" si="31"/>
        <v> </v>
      </c>
      <c r="F285" s="21" t="str">
        <f t="shared" si="28"/>
        <v> </v>
      </c>
      <c r="G285" s="22" t="str">
        <f aca="true" t="shared" si="34" ref="G285:G348">IF(C285&lt;&gt;" ",G284-F285," ")</f>
        <v> </v>
      </c>
      <c r="H285" s="21" t="str">
        <f t="shared" si="32"/>
        <v> 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 t="str">
        <f t="shared" si="33"/>
        <v> </v>
      </c>
      <c r="C286" s="1" t="str">
        <f t="shared" si="29"/>
        <v> </v>
      </c>
      <c r="D286" s="21" t="str">
        <f t="shared" si="30"/>
        <v> </v>
      </c>
      <c r="E286" s="21" t="str">
        <f t="shared" si="31"/>
        <v> </v>
      </c>
      <c r="F286" s="21" t="str">
        <f t="shared" si="28"/>
        <v> </v>
      </c>
      <c r="G286" s="22" t="str">
        <f t="shared" si="34"/>
        <v> </v>
      </c>
      <c r="H286" s="21" t="str">
        <f t="shared" si="32"/>
        <v> 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 t="str">
        <f t="shared" si="33"/>
        <v> </v>
      </c>
      <c r="C287" s="1" t="str">
        <f t="shared" si="29"/>
        <v> </v>
      </c>
      <c r="D287" s="21" t="str">
        <f t="shared" si="30"/>
        <v> </v>
      </c>
      <c r="E287" s="21" t="str">
        <f t="shared" si="31"/>
        <v> </v>
      </c>
      <c r="F287" s="21" t="str">
        <f t="shared" si="28"/>
        <v> </v>
      </c>
      <c r="G287" s="22" t="str">
        <f t="shared" si="34"/>
        <v> </v>
      </c>
      <c r="H287" s="21" t="str">
        <f t="shared" si="32"/>
        <v> 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 t="str">
        <f t="shared" si="33"/>
        <v> </v>
      </c>
      <c r="C288" s="1" t="str">
        <f t="shared" si="29"/>
        <v> </v>
      </c>
      <c r="D288" s="21" t="str">
        <f t="shared" si="30"/>
        <v> </v>
      </c>
      <c r="E288" s="21" t="str">
        <f t="shared" si="31"/>
        <v> </v>
      </c>
      <c r="F288" s="21" t="str">
        <f t="shared" si="28"/>
        <v> </v>
      </c>
      <c r="G288" s="22" t="str">
        <f t="shared" si="34"/>
        <v> </v>
      </c>
      <c r="H288" s="21" t="str">
        <f t="shared" si="32"/>
        <v> 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 t="str">
        <f t="shared" si="33"/>
        <v> </v>
      </c>
      <c r="C289" s="1" t="str">
        <f t="shared" si="29"/>
        <v> </v>
      </c>
      <c r="D289" s="21" t="str">
        <f t="shared" si="30"/>
        <v> </v>
      </c>
      <c r="E289" s="21" t="str">
        <f t="shared" si="31"/>
        <v> </v>
      </c>
      <c r="F289" s="21" t="str">
        <f t="shared" si="28"/>
        <v> </v>
      </c>
      <c r="G289" s="22" t="str">
        <f t="shared" si="34"/>
        <v> </v>
      </c>
      <c r="H289" s="21" t="str">
        <f t="shared" si="32"/>
        <v> 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 t="str">
        <f t="shared" si="33"/>
        <v> </v>
      </c>
      <c r="C290" s="1" t="str">
        <f t="shared" si="29"/>
        <v> </v>
      </c>
      <c r="D290" s="21" t="str">
        <f t="shared" si="30"/>
        <v> </v>
      </c>
      <c r="E290" s="21" t="str">
        <f t="shared" si="31"/>
        <v> </v>
      </c>
      <c r="F290" s="21" t="str">
        <f t="shared" si="28"/>
        <v> </v>
      </c>
      <c r="G290" s="22" t="str">
        <f t="shared" si="34"/>
        <v> </v>
      </c>
      <c r="H290" s="21" t="str">
        <f t="shared" si="32"/>
        <v> 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 t="str">
        <f t="shared" si="33"/>
        <v> </v>
      </c>
      <c r="C291" s="1" t="str">
        <f t="shared" si="29"/>
        <v> </v>
      </c>
      <c r="D291" s="21" t="str">
        <f t="shared" si="30"/>
        <v> </v>
      </c>
      <c r="E291" s="21" t="str">
        <f t="shared" si="31"/>
        <v> </v>
      </c>
      <c r="F291" s="21" t="str">
        <f t="shared" si="28"/>
        <v> </v>
      </c>
      <c r="G291" s="22" t="str">
        <f t="shared" si="34"/>
        <v> </v>
      </c>
      <c r="H291" s="21" t="str">
        <f t="shared" si="32"/>
        <v> 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 t="str">
        <f t="shared" si="33"/>
        <v> </v>
      </c>
      <c r="C292" s="1" t="str">
        <f t="shared" si="29"/>
        <v> </v>
      </c>
      <c r="D292" s="21" t="str">
        <f t="shared" si="30"/>
        <v> </v>
      </c>
      <c r="E292" s="21" t="str">
        <f t="shared" si="31"/>
        <v> </v>
      </c>
      <c r="F292" s="21" t="str">
        <f t="shared" si="28"/>
        <v> </v>
      </c>
      <c r="G292" s="22" t="str">
        <f t="shared" si="34"/>
        <v> </v>
      </c>
      <c r="H292" s="21" t="str">
        <f t="shared" si="32"/>
        <v> 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 t="str">
        <f t="shared" si="33"/>
        <v> </v>
      </c>
      <c r="C293" s="1" t="str">
        <f t="shared" si="29"/>
        <v> </v>
      </c>
      <c r="D293" s="21" t="str">
        <f t="shared" si="30"/>
        <v> </v>
      </c>
      <c r="E293" s="21" t="str">
        <f t="shared" si="31"/>
        <v> </v>
      </c>
      <c r="F293" s="21" t="str">
        <f t="shared" si="28"/>
        <v> </v>
      </c>
      <c r="G293" s="22" t="str">
        <f t="shared" si="34"/>
        <v> </v>
      </c>
      <c r="H293" s="21" t="str">
        <f t="shared" si="32"/>
        <v> 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 t="str">
        <f t="shared" si="33"/>
        <v> </v>
      </c>
      <c r="C294" s="1" t="str">
        <f t="shared" si="29"/>
        <v> </v>
      </c>
      <c r="D294" s="21" t="str">
        <f t="shared" si="30"/>
        <v> </v>
      </c>
      <c r="E294" s="21" t="str">
        <f t="shared" si="31"/>
        <v> </v>
      </c>
      <c r="F294" s="21" t="str">
        <f t="shared" si="28"/>
        <v> </v>
      </c>
      <c r="G294" s="22" t="str">
        <f t="shared" si="34"/>
        <v> </v>
      </c>
      <c r="H294" s="21" t="str">
        <f t="shared" si="32"/>
        <v> 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 t="str">
        <f t="shared" si="33"/>
        <v> </v>
      </c>
      <c r="C295" s="1" t="str">
        <f t="shared" si="29"/>
        <v> </v>
      </c>
      <c r="D295" s="21" t="str">
        <f t="shared" si="30"/>
        <v> </v>
      </c>
      <c r="E295" s="21" t="str">
        <f t="shared" si="31"/>
        <v> </v>
      </c>
      <c r="F295" s="21" t="str">
        <f t="shared" si="28"/>
        <v> </v>
      </c>
      <c r="G295" s="22" t="str">
        <f t="shared" si="34"/>
        <v> </v>
      </c>
      <c r="H295" s="21" t="str">
        <f t="shared" si="32"/>
        <v> 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 t="str">
        <f t="shared" si="33"/>
        <v> </v>
      </c>
      <c r="C296" s="1" t="str">
        <f t="shared" si="29"/>
        <v> </v>
      </c>
      <c r="D296" s="21" t="str">
        <f t="shared" si="30"/>
        <v> </v>
      </c>
      <c r="E296" s="21" t="str">
        <f t="shared" si="31"/>
        <v> </v>
      </c>
      <c r="F296" s="21" t="str">
        <f t="shared" si="28"/>
        <v> </v>
      </c>
      <c r="G296" s="22" t="str">
        <f t="shared" si="34"/>
        <v> </v>
      </c>
      <c r="H296" s="21" t="str">
        <f t="shared" si="32"/>
        <v> 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 t="str">
        <f t="shared" si="33"/>
        <v> </v>
      </c>
      <c r="C297" s="1" t="str">
        <f t="shared" si="29"/>
        <v> </v>
      </c>
      <c r="D297" s="21" t="str">
        <f t="shared" si="30"/>
        <v> </v>
      </c>
      <c r="E297" s="21" t="str">
        <f t="shared" si="31"/>
        <v> </v>
      </c>
      <c r="F297" s="21" t="str">
        <f t="shared" si="28"/>
        <v> </v>
      </c>
      <c r="G297" s="22" t="str">
        <f t="shared" si="34"/>
        <v> </v>
      </c>
      <c r="H297" s="21" t="str">
        <f t="shared" si="32"/>
        <v> 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 t="str">
        <f t="shared" si="33"/>
        <v> </v>
      </c>
      <c r="C298" s="1" t="str">
        <f t="shared" si="29"/>
        <v> </v>
      </c>
      <c r="D298" s="21" t="str">
        <f t="shared" si="30"/>
        <v> </v>
      </c>
      <c r="E298" s="21" t="str">
        <f t="shared" si="31"/>
        <v> </v>
      </c>
      <c r="F298" s="21" t="str">
        <f t="shared" si="28"/>
        <v> </v>
      </c>
      <c r="G298" s="22" t="str">
        <f t="shared" si="34"/>
        <v> </v>
      </c>
      <c r="H298" s="21" t="str">
        <f t="shared" si="32"/>
        <v> 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 t="str">
        <f t="shared" si="33"/>
        <v> </v>
      </c>
      <c r="C299" s="1" t="str">
        <f t="shared" si="29"/>
        <v> </v>
      </c>
      <c r="D299" s="21" t="str">
        <f t="shared" si="30"/>
        <v> </v>
      </c>
      <c r="E299" s="21" t="str">
        <f t="shared" si="31"/>
        <v> </v>
      </c>
      <c r="F299" s="21" t="str">
        <f aca="true" t="shared" si="35" ref="F299:F362">IF(C299&lt;&gt;" ",D299-E299+H299," ")</f>
        <v> </v>
      </c>
      <c r="G299" s="22" t="str">
        <f t="shared" si="34"/>
        <v> </v>
      </c>
      <c r="H299" s="21" t="str">
        <f t="shared" si="32"/>
        <v> 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 t="str">
        <f t="shared" si="33"/>
        <v> </v>
      </c>
      <c r="C300" s="1" t="str">
        <f t="shared" si="29"/>
        <v> </v>
      </c>
      <c r="D300" s="21" t="str">
        <f t="shared" si="30"/>
        <v> </v>
      </c>
      <c r="E300" s="21" t="str">
        <f t="shared" si="31"/>
        <v> </v>
      </c>
      <c r="F300" s="21" t="str">
        <f t="shared" si="35"/>
        <v> </v>
      </c>
      <c r="G300" s="22" t="str">
        <f t="shared" si="34"/>
        <v> </v>
      </c>
      <c r="H300" s="21" t="str">
        <f t="shared" si="32"/>
        <v> 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 t="str">
        <f t="shared" si="33"/>
        <v> </v>
      </c>
      <c r="C301" s="1" t="str">
        <f t="shared" si="29"/>
        <v> </v>
      </c>
      <c r="D301" s="21" t="str">
        <f t="shared" si="30"/>
        <v> </v>
      </c>
      <c r="E301" s="21" t="str">
        <f t="shared" si="31"/>
        <v> </v>
      </c>
      <c r="F301" s="21" t="str">
        <f t="shared" si="35"/>
        <v> </v>
      </c>
      <c r="G301" s="22" t="str">
        <f t="shared" si="34"/>
        <v> </v>
      </c>
      <c r="H301" s="21" t="str">
        <f t="shared" si="32"/>
        <v> 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 t="str">
        <f t="shared" si="33"/>
        <v> </v>
      </c>
      <c r="C302" s="1" t="str">
        <f aca="true" t="shared" si="36" ref="C302:C365">IF(CODE(C301)=32," ",IF(AND(C301+1&lt;=$E$13,G301&gt;0),+C301+1," "))</f>
        <v> </v>
      </c>
      <c r="D302" s="21" t="str">
        <f t="shared" si="30"/>
        <v> </v>
      </c>
      <c r="E302" s="21" t="str">
        <f t="shared" si="31"/>
        <v> </v>
      </c>
      <c r="F302" s="21" t="str">
        <f t="shared" si="35"/>
        <v> </v>
      </c>
      <c r="G302" s="22" t="str">
        <f t="shared" si="34"/>
        <v> </v>
      </c>
      <c r="H302" s="21" t="str">
        <f t="shared" si="32"/>
        <v> 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 t="str">
        <f t="shared" si="33"/>
        <v> </v>
      </c>
      <c r="C303" s="1" t="str">
        <f t="shared" si="36"/>
        <v> </v>
      </c>
      <c r="D303" s="21" t="str">
        <f t="shared" si="30"/>
        <v> </v>
      </c>
      <c r="E303" s="21" t="str">
        <f t="shared" si="31"/>
        <v> </v>
      </c>
      <c r="F303" s="21" t="str">
        <f t="shared" si="35"/>
        <v> </v>
      </c>
      <c r="G303" s="22" t="str">
        <f t="shared" si="34"/>
        <v> </v>
      </c>
      <c r="H303" s="21" t="str">
        <f t="shared" si="32"/>
        <v> 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 t="str">
        <f t="shared" si="33"/>
        <v> </v>
      </c>
      <c r="C304" s="1" t="str">
        <f t="shared" si="36"/>
        <v> </v>
      </c>
      <c r="D304" s="21" t="str">
        <f t="shared" si="30"/>
        <v> </v>
      </c>
      <c r="E304" s="21" t="str">
        <f t="shared" si="31"/>
        <v> </v>
      </c>
      <c r="F304" s="21" t="str">
        <f t="shared" si="35"/>
        <v> </v>
      </c>
      <c r="G304" s="22" t="str">
        <f t="shared" si="34"/>
        <v> </v>
      </c>
      <c r="H304" s="21" t="str">
        <f t="shared" si="32"/>
        <v> 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 t="str">
        <f t="shared" si="33"/>
        <v> </v>
      </c>
      <c r="C305" s="1" t="str">
        <f t="shared" si="36"/>
        <v> </v>
      </c>
      <c r="D305" s="21" t="str">
        <f t="shared" si="30"/>
        <v> </v>
      </c>
      <c r="E305" s="21" t="str">
        <f t="shared" si="31"/>
        <v> </v>
      </c>
      <c r="F305" s="21" t="str">
        <f t="shared" si="35"/>
        <v> </v>
      </c>
      <c r="G305" s="22" t="str">
        <f t="shared" si="34"/>
        <v> </v>
      </c>
      <c r="H305" s="21" t="str">
        <f t="shared" si="32"/>
        <v> 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 t="str">
        <f t="shared" si="33"/>
        <v> </v>
      </c>
      <c r="C306" s="1" t="str">
        <f t="shared" si="36"/>
        <v> </v>
      </c>
      <c r="D306" s="21" t="str">
        <f t="shared" si="30"/>
        <v> </v>
      </c>
      <c r="E306" s="21" t="str">
        <f t="shared" si="31"/>
        <v> </v>
      </c>
      <c r="F306" s="21" t="str">
        <f t="shared" si="35"/>
        <v> </v>
      </c>
      <c r="G306" s="22" t="str">
        <f t="shared" si="34"/>
        <v> </v>
      </c>
      <c r="H306" s="21" t="str">
        <f t="shared" si="32"/>
        <v> 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 t="str">
        <f t="shared" si="33"/>
        <v> </v>
      </c>
      <c r="C307" s="1" t="str">
        <f t="shared" si="36"/>
        <v> </v>
      </c>
      <c r="D307" s="21" t="str">
        <f t="shared" si="30"/>
        <v> </v>
      </c>
      <c r="E307" s="21" t="str">
        <f t="shared" si="31"/>
        <v> </v>
      </c>
      <c r="F307" s="21" t="str">
        <f t="shared" si="35"/>
        <v> </v>
      </c>
      <c r="G307" s="22" t="str">
        <f t="shared" si="34"/>
        <v> </v>
      </c>
      <c r="H307" s="21" t="str">
        <f t="shared" si="32"/>
        <v> 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 t="str">
        <f t="shared" si="33"/>
        <v> </v>
      </c>
      <c r="C308" s="1" t="str">
        <f t="shared" si="36"/>
        <v> </v>
      </c>
      <c r="D308" s="21" t="str">
        <f t="shared" si="30"/>
        <v> </v>
      </c>
      <c r="E308" s="21" t="str">
        <f t="shared" si="31"/>
        <v> </v>
      </c>
      <c r="F308" s="21" t="str">
        <f t="shared" si="35"/>
        <v> </v>
      </c>
      <c r="G308" s="22" t="str">
        <f t="shared" si="34"/>
        <v> </v>
      </c>
      <c r="H308" s="21" t="str">
        <f t="shared" si="32"/>
        <v> 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 t="str">
        <f t="shared" si="33"/>
        <v> </v>
      </c>
      <c r="C309" s="1" t="str">
        <f t="shared" si="36"/>
        <v> </v>
      </c>
      <c r="D309" s="21" t="str">
        <f t="shared" si="30"/>
        <v> </v>
      </c>
      <c r="E309" s="21" t="str">
        <f t="shared" si="31"/>
        <v> </v>
      </c>
      <c r="F309" s="21" t="str">
        <f t="shared" si="35"/>
        <v> </v>
      </c>
      <c r="G309" s="22" t="str">
        <f t="shared" si="34"/>
        <v> </v>
      </c>
      <c r="H309" s="21" t="str">
        <f t="shared" si="32"/>
        <v> 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 t="str">
        <f t="shared" si="33"/>
        <v> </v>
      </c>
      <c r="C310" s="1" t="str">
        <f t="shared" si="36"/>
        <v> </v>
      </c>
      <c r="D310" s="21" t="str">
        <f t="shared" si="30"/>
        <v> </v>
      </c>
      <c r="E310" s="21" t="str">
        <f t="shared" si="31"/>
        <v> </v>
      </c>
      <c r="F310" s="21" t="str">
        <f t="shared" si="35"/>
        <v> </v>
      </c>
      <c r="G310" s="22" t="str">
        <f t="shared" si="34"/>
        <v> </v>
      </c>
      <c r="H310" s="21" t="str">
        <f t="shared" si="32"/>
        <v> 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 t="str">
        <f t="shared" si="33"/>
        <v> </v>
      </c>
      <c r="C311" s="1" t="str">
        <f t="shared" si="36"/>
        <v> </v>
      </c>
      <c r="D311" s="21" t="str">
        <f t="shared" si="30"/>
        <v> </v>
      </c>
      <c r="E311" s="21" t="str">
        <f t="shared" si="31"/>
        <v> </v>
      </c>
      <c r="F311" s="21" t="str">
        <f t="shared" si="35"/>
        <v> </v>
      </c>
      <c r="G311" s="22" t="str">
        <f t="shared" si="34"/>
        <v> </v>
      </c>
      <c r="H311" s="21" t="str">
        <f t="shared" si="32"/>
        <v> 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 t="str">
        <f t="shared" si="33"/>
        <v> </v>
      </c>
      <c r="C312" s="1" t="str">
        <f t="shared" si="36"/>
        <v> </v>
      </c>
      <c r="D312" s="21" t="str">
        <f t="shared" si="30"/>
        <v> </v>
      </c>
      <c r="E312" s="21" t="str">
        <f t="shared" si="31"/>
        <v> </v>
      </c>
      <c r="F312" s="21" t="str">
        <f t="shared" si="35"/>
        <v> </v>
      </c>
      <c r="G312" s="22" t="str">
        <f t="shared" si="34"/>
        <v> </v>
      </c>
      <c r="H312" s="21" t="str">
        <f t="shared" si="32"/>
        <v> 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 t="str">
        <f t="shared" si="33"/>
        <v> </v>
      </c>
      <c r="C313" s="1" t="str">
        <f t="shared" si="36"/>
        <v> </v>
      </c>
      <c r="D313" s="21" t="str">
        <f t="shared" si="30"/>
        <v> </v>
      </c>
      <c r="E313" s="21" t="str">
        <f t="shared" si="31"/>
        <v> </v>
      </c>
      <c r="F313" s="21" t="str">
        <f t="shared" si="35"/>
        <v> </v>
      </c>
      <c r="G313" s="22" t="str">
        <f t="shared" si="34"/>
        <v> </v>
      </c>
      <c r="H313" s="21" t="str">
        <f t="shared" si="32"/>
        <v> 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 t="str">
        <f t="shared" si="33"/>
        <v> </v>
      </c>
      <c r="C314" s="1" t="str">
        <f t="shared" si="36"/>
        <v> </v>
      </c>
      <c r="D314" s="21" t="str">
        <f t="shared" si="30"/>
        <v> </v>
      </c>
      <c r="E314" s="21" t="str">
        <f t="shared" si="31"/>
        <v> </v>
      </c>
      <c r="F314" s="21" t="str">
        <f t="shared" si="35"/>
        <v> </v>
      </c>
      <c r="G314" s="22" t="str">
        <f t="shared" si="34"/>
        <v> </v>
      </c>
      <c r="H314" s="21" t="str">
        <f t="shared" si="32"/>
        <v> 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 t="str">
        <f t="shared" si="33"/>
        <v> </v>
      </c>
      <c r="C315" s="1" t="str">
        <f t="shared" si="36"/>
        <v> </v>
      </c>
      <c r="D315" s="21" t="str">
        <f t="shared" si="30"/>
        <v> </v>
      </c>
      <c r="E315" s="21" t="str">
        <f t="shared" si="31"/>
        <v> </v>
      </c>
      <c r="F315" s="21" t="str">
        <f t="shared" si="35"/>
        <v> </v>
      </c>
      <c r="G315" s="22" t="str">
        <f t="shared" si="34"/>
        <v> </v>
      </c>
      <c r="H315" s="21" t="str">
        <f t="shared" si="32"/>
        <v> 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 t="str">
        <f t="shared" si="33"/>
        <v> </v>
      </c>
      <c r="C316" s="1" t="str">
        <f t="shared" si="36"/>
        <v> </v>
      </c>
      <c r="D316" s="21" t="str">
        <f t="shared" si="30"/>
        <v> </v>
      </c>
      <c r="E316" s="21" t="str">
        <f t="shared" si="31"/>
        <v> </v>
      </c>
      <c r="F316" s="21" t="str">
        <f t="shared" si="35"/>
        <v> </v>
      </c>
      <c r="G316" s="22" t="str">
        <f t="shared" si="34"/>
        <v> </v>
      </c>
      <c r="H316" s="21" t="str">
        <f t="shared" si="32"/>
        <v> 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 t="str">
        <f t="shared" si="33"/>
        <v> </v>
      </c>
      <c r="C317" s="1" t="str">
        <f t="shared" si="36"/>
        <v> </v>
      </c>
      <c r="D317" s="21" t="str">
        <f t="shared" si="30"/>
        <v> </v>
      </c>
      <c r="E317" s="21" t="str">
        <f t="shared" si="31"/>
        <v> </v>
      </c>
      <c r="F317" s="21" t="str">
        <f t="shared" si="35"/>
        <v> </v>
      </c>
      <c r="G317" s="22" t="str">
        <f t="shared" si="34"/>
        <v> </v>
      </c>
      <c r="H317" s="21" t="str">
        <f t="shared" si="32"/>
        <v> 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 t="str">
        <f t="shared" si="33"/>
        <v> </v>
      </c>
      <c r="C318" s="1" t="str">
        <f t="shared" si="36"/>
        <v> </v>
      </c>
      <c r="D318" s="21" t="str">
        <f t="shared" si="30"/>
        <v> </v>
      </c>
      <c r="E318" s="21" t="str">
        <f t="shared" si="31"/>
        <v> </v>
      </c>
      <c r="F318" s="21" t="str">
        <f t="shared" si="35"/>
        <v> </v>
      </c>
      <c r="G318" s="22" t="str">
        <f t="shared" si="34"/>
        <v> </v>
      </c>
      <c r="H318" s="21" t="str">
        <f t="shared" si="32"/>
        <v> 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 t="str">
        <f t="shared" si="33"/>
        <v> </v>
      </c>
      <c r="C319" s="1" t="str">
        <f t="shared" si="36"/>
        <v> </v>
      </c>
      <c r="D319" s="21" t="str">
        <f t="shared" si="30"/>
        <v> </v>
      </c>
      <c r="E319" s="21" t="str">
        <f t="shared" si="31"/>
        <v> </v>
      </c>
      <c r="F319" s="21" t="str">
        <f t="shared" si="35"/>
        <v> </v>
      </c>
      <c r="G319" s="22" t="str">
        <f t="shared" si="34"/>
        <v> </v>
      </c>
      <c r="H319" s="21" t="str">
        <f t="shared" si="32"/>
        <v> 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 t="str">
        <f t="shared" si="33"/>
        <v> </v>
      </c>
      <c r="C320" s="1" t="str">
        <f t="shared" si="36"/>
        <v> </v>
      </c>
      <c r="D320" s="21" t="str">
        <f t="shared" si="30"/>
        <v> </v>
      </c>
      <c r="E320" s="21" t="str">
        <f t="shared" si="31"/>
        <v> </v>
      </c>
      <c r="F320" s="21" t="str">
        <f t="shared" si="35"/>
        <v> </v>
      </c>
      <c r="G320" s="22" t="str">
        <f t="shared" si="34"/>
        <v> </v>
      </c>
      <c r="H320" s="21" t="str">
        <f t="shared" si="32"/>
        <v> 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 t="str">
        <f t="shared" si="33"/>
        <v> </v>
      </c>
      <c r="C321" s="1" t="str">
        <f t="shared" si="36"/>
        <v> </v>
      </c>
      <c r="D321" s="21" t="str">
        <f t="shared" si="30"/>
        <v> </v>
      </c>
      <c r="E321" s="21" t="str">
        <f t="shared" si="31"/>
        <v> </v>
      </c>
      <c r="F321" s="21" t="str">
        <f t="shared" si="35"/>
        <v> </v>
      </c>
      <c r="G321" s="22" t="str">
        <f t="shared" si="34"/>
        <v> </v>
      </c>
      <c r="H321" s="21" t="str">
        <f t="shared" si="32"/>
        <v> 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 t="str">
        <f t="shared" si="33"/>
        <v> </v>
      </c>
      <c r="C322" s="1" t="str">
        <f t="shared" si="36"/>
        <v> </v>
      </c>
      <c r="D322" s="21" t="str">
        <f t="shared" si="30"/>
        <v> </v>
      </c>
      <c r="E322" s="21" t="str">
        <f t="shared" si="31"/>
        <v> </v>
      </c>
      <c r="F322" s="21" t="str">
        <f t="shared" si="35"/>
        <v> </v>
      </c>
      <c r="G322" s="22" t="str">
        <f t="shared" si="34"/>
        <v> </v>
      </c>
      <c r="H322" s="21" t="str">
        <f t="shared" si="32"/>
        <v> 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 t="str">
        <f t="shared" si="33"/>
        <v> </v>
      </c>
      <c r="C323" s="1" t="str">
        <f t="shared" si="36"/>
        <v> </v>
      </c>
      <c r="D323" s="21" t="str">
        <f t="shared" si="30"/>
        <v> </v>
      </c>
      <c r="E323" s="21" t="str">
        <f t="shared" si="31"/>
        <v> </v>
      </c>
      <c r="F323" s="21" t="str">
        <f t="shared" si="35"/>
        <v> </v>
      </c>
      <c r="G323" s="22" t="str">
        <f t="shared" si="34"/>
        <v> </v>
      </c>
      <c r="H323" s="21" t="str">
        <f t="shared" si="32"/>
        <v> 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 t="str">
        <f t="shared" si="33"/>
        <v> </v>
      </c>
      <c r="C324" s="1" t="str">
        <f t="shared" si="36"/>
        <v> </v>
      </c>
      <c r="D324" s="21" t="str">
        <f t="shared" si="30"/>
        <v> </v>
      </c>
      <c r="E324" s="21" t="str">
        <f t="shared" si="31"/>
        <v> </v>
      </c>
      <c r="F324" s="21" t="str">
        <f t="shared" si="35"/>
        <v> </v>
      </c>
      <c r="G324" s="22" t="str">
        <f t="shared" si="34"/>
        <v> </v>
      </c>
      <c r="H324" s="21" t="str">
        <f t="shared" si="32"/>
        <v> 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 t="str">
        <f t="shared" si="33"/>
        <v> </v>
      </c>
      <c r="C325" s="1" t="str">
        <f t="shared" si="36"/>
        <v> </v>
      </c>
      <c r="D325" s="21" t="str">
        <f t="shared" si="30"/>
        <v> </v>
      </c>
      <c r="E325" s="21" t="str">
        <f t="shared" si="31"/>
        <v> </v>
      </c>
      <c r="F325" s="21" t="str">
        <f t="shared" si="35"/>
        <v> </v>
      </c>
      <c r="G325" s="22" t="str">
        <f t="shared" si="34"/>
        <v> </v>
      </c>
      <c r="H325" s="21" t="str">
        <f t="shared" si="32"/>
        <v> 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 t="str">
        <f t="shared" si="33"/>
        <v> </v>
      </c>
      <c r="C326" s="1" t="str">
        <f t="shared" si="36"/>
        <v> </v>
      </c>
      <c r="D326" s="21" t="str">
        <f t="shared" si="30"/>
        <v> </v>
      </c>
      <c r="E326" s="21" t="str">
        <f t="shared" si="31"/>
        <v> </v>
      </c>
      <c r="F326" s="21" t="str">
        <f t="shared" si="35"/>
        <v> </v>
      </c>
      <c r="G326" s="22" t="str">
        <f t="shared" si="34"/>
        <v> </v>
      </c>
      <c r="H326" s="21" t="str">
        <f t="shared" si="32"/>
        <v> 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 t="str">
        <f t="shared" si="33"/>
        <v> </v>
      </c>
      <c r="C327" s="1" t="str">
        <f t="shared" si="36"/>
        <v> </v>
      </c>
      <c r="D327" s="21" t="str">
        <f t="shared" si="30"/>
        <v> </v>
      </c>
      <c r="E327" s="21" t="str">
        <f t="shared" si="31"/>
        <v> </v>
      </c>
      <c r="F327" s="21" t="str">
        <f t="shared" si="35"/>
        <v> </v>
      </c>
      <c r="G327" s="22" t="str">
        <f t="shared" si="34"/>
        <v> </v>
      </c>
      <c r="H327" s="21" t="str">
        <f t="shared" si="32"/>
        <v> 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 t="str">
        <f t="shared" si="33"/>
        <v> </v>
      </c>
      <c r="C328" s="1" t="str">
        <f t="shared" si="36"/>
        <v> </v>
      </c>
      <c r="D328" s="21" t="str">
        <f t="shared" si="30"/>
        <v> </v>
      </c>
      <c r="E328" s="21" t="str">
        <f t="shared" si="31"/>
        <v> </v>
      </c>
      <c r="F328" s="21" t="str">
        <f t="shared" si="35"/>
        <v> </v>
      </c>
      <c r="G328" s="22" t="str">
        <f t="shared" si="34"/>
        <v> </v>
      </c>
      <c r="H328" s="21" t="str">
        <f t="shared" si="32"/>
        <v> 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 t="str">
        <f t="shared" si="33"/>
        <v> </v>
      </c>
      <c r="C329" s="1" t="str">
        <f t="shared" si="36"/>
        <v> </v>
      </c>
      <c r="D329" s="21" t="str">
        <f t="shared" si="30"/>
        <v> </v>
      </c>
      <c r="E329" s="21" t="str">
        <f t="shared" si="31"/>
        <v> </v>
      </c>
      <c r="F329" s="21" t="str">
        <f t="shared" si="35"/>
        <v> </v>
      </c>
      <c r="G329" s="22" t="str">
        <f t="shared" si="34"/>
        <v> </v>
      </c>
      <c r="H329" s="21" t="str">
        <f t="shared" si="32"/>
        <v> 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 t="str">
        <f t="shared" si="33"/>
        <v> </v>
      </c>
      <c r="C330" s="1" t="str">
        <f t="shared" si="36"/>
        <v> </v>
      </c>
      <c r="D330" s="21" t="str">
        <f t="shared" si="30"/>
        <v> </v>
      </c>
      <c r="E330" s="21" t="str">
        <f t="shared" si="31"/>
        <v> </v>
      </c>
      <c r="F330" s="21" t="str">
        <f t="shared" si="35"/>
        <v> </v>
      </c>
      <c r="G330" s="22" t="str">
        <f t="shared" si="34"/>
        <v> </v>
      </c>
      <c r="H330" s="21" t="str">
        <f t="shared" si="32"/>
        <v> 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 t="str">
        <f t="shared" si="33"/>
        <v> </v>
      </c>
      <c r="C331" s="1" t="str">
        <f t="shared" si="36"/>
        <v> </v>
      </c>
      <c r="D331" s="21" t="str">
        <f t="shared" si="30"/>
        <v> </v>
      </c>
      <c r="E331" s="21" t="str">
        <f t="shared" si="31"/>
        <v> </v>
      </c>
      <c r="F331" s="21" t="str">
        <f t="shared" si="35"/>
        <v> </v>
      </c>
      <c r="G331" s="22" t="str">
        <f t="shared" si="34"/>
        <v> </v>
      </c>
      <c r="H331" s="21" t="str">
        <f t="shared" si="32"/>
        <v> 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 t="str">
        <f t="shared" si="33"/>
        <v> </v>
      </c>
      <c r="C332" s="1" t="str">
        <f t="shared" si="36"/>
        <v> </v>
      </c>
      <c r="D332" s="21" t="str">
        <f t="shared" si="30"/>
        <v> </v>
      </c>
      <c r="E332" s="21" t="str">
        <f t="shared" si="31"/>
        <v> </v>
      </c>
      <c r="F332" s="21" t="str">
        <f t="shared" si="35"/>
        <v> </v>
      </c>
      <c r="G332" s="22" t="str">
        <f t="shared" si="34"/>
        <v> </v>
      </c>
      <c r="H332" s="21" t="str">
        <f t="shared" si="32"/>
        <v> 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 t="str">
        <f t="shared" si="33"/>
        <v> </v>
      </c>
      <c r="C333" s="1" t="str">
        <f t="shared" si="36"/>
        <v> </v>
      </c>
      <c r="D333" s="21" t="str">
        <f t="shared" si="30"/>
        <v> </v>
      </c>
      <c r="E333" s="21" t="str">
        <f t="shared" si="31"/>
        <v> </v>
      </c>
      <c r="F333" s="21" t="str">
        <f t="shared" si="35"/>
        <v> </v>
      </c>
      <c r="G333" s="22" t="str">
        <f t="shared" si="34"/>
        <v> </v>
      </c>
      <c r="H333" s="21" t="str">
        <f t="shared" si="32"/>
        <v> 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 t="str">
        <f t="shared" si="33"/>
        <v> </v>
      </c>
      <c r="C334" s="1" t="str">
        <f t="shared" si="36"/>
        <v> </v>
      </c>
      <c r="D334" s="21" t="str">
        <f t="shared" si="30"/>
        <v> </v>
      </c>
      <c r="E334" s="21" t="str">
        <f t="shared" si="31"/>
        <v> </v>
      </c>
      <c r="F334" s="21" t="str">
        <f t="shared" si="35"/>
        <v> </v>
      </c>
      <c r="G334" s="22" t="str">
        <f t="shared" si="34"/>
        <v> </v>
      </c>
      <c r="H334" s="21" t="str">
        <f t="shared" si="32"/>
        <v> 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 t="str">
        <f t="shared" si="33"/>
        <v> </v>
      </c>
      <c r="C335" s="1" t="str">
        <f t="shared" si="36"/>
        <v> </v>
      </c>
      <c r="D335" s="21" t="str">
        <f t="shared" si="30"/>
        <v> </v>
      </c>
      <c r="E335" s="21" t="str">
        <f t="shared" si="31"/>
        <v> </v>
      </c>
      <c r="F335" s="21" t="str">
        <f t="shared" si="35"/>
        <v> </v>
      </c>
      <c r="G335" s="22" t="str">
        <f t="shared" si="34"/>
        <v> </v>
      </c>
      <c r="H335" s="21" t="str">
        <f t="shared" si="32"/>
        <v> 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 t="str">
        <f t="shared" si="33"/>
        <v> </v>
      </c>
      <c r="C336" s="1" t="str">
        <f t="shared" si="36"/>
        <v> </v>
      </c>
      <c r="D336" s="21" t="str">
        <f t="shared" si="30"/>
        <v> </v>
      </c>
      <c r="E336" s="21" t="str">
        <f t="shared" si="31"/>
        <v> </v>
      </c>
      <c r="F336" s="21" t="str">
        <f t="shared" si="35"/>
        <v> </v>
      </c>
      <c r="G336" s="22" t="str">
        <f t="shared" si="34"/>
        <v> </v>
      </c>
      <c r="H336" s="21" t="str">
        <f t="shared" si="32"/>
        <v> 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 t="str">
        <f t="shared" si="33"/>
        <v> </v>
      </c>
      <c r="C337" s="1" t="str">
        <f t="shared" si="36"/>
        <v> </v>
      </c>
      <c r="D337" s="21" t="str">
        <f t="shared" si="30"/>
        <v> </v>
      </c>
      <c r="E337" s="21" t="str">
        <f t="shared" si="31"/>
        <v> </v>
      </c>
      <c r="F337" s="21" t="str">
        <f t="shared" si="35"/>
        <v> </v>
      </c>
      <c r="G337" s="22" t="str">
        <f t="shared" si="34"/>
        <v> </v>
      </c>
      <c r="H337" s="21" t="str">
        <f t="shared" si="32"/>
        <v> 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 t="str">
        <f t="shared" si="33"/>
        <v> </v>
      </c>
      <c r="C338" s="1" t="str">
        <f t="shared" si="36"/>
        <v> </v>
      </c>
      <c r="D338" s="21" t="str">
        <f t="shared" si="30"/>
        <v> </v>
      </c>
      <c r="E338" s="21" t="str">
        <f t="shared" si="31"/>
        <v> </v>
      </c>
      <c r="F338" s="21" t="str">
        <f t="shared" si="35"/>
        <v> </v>
      </c>
      <c r="G338" s="22" t="str">
        <f t="shared" si="34"/>
        <v> </v>
      </c>
      <c r="H338" s="21" t="str">
        <f t="shared" si="32"/>
        <v> 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 t="str">
        <f t="shared" si="33"/>
        <v> </v>
      </c>
      <c r="C339" s="1" t="str">
        <f t="shared" si="36"/>
        <v> </v>
      </c>
      <c r="D339" s="21" t="str">
        <f t="shared" si="30"/>
        <v> </v>
      </c>
      <c r="E339" s="21" t="str">
        <f t="shared" si="31"/>
        <v> </v>
      </c>
      <c r="F339" s="21" t="str">
        <f t="shared" si="35"/>
        <v> </v>
      </c>
      <c r="G339" s="22" t="str">
        <f t="shared" si="34"/>
        <v> </v>
      </c>
      <c r="H339" s="21" t="str">
        <f t="shared" si="32"/>
        <v> 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 t="str">
        <f t="shared" si="33"/>
        <v> </v>
      </c>
      <c r="C340" s="1" t="str">
        <f t="shared" si="36"/>
        <v> </v>
      </c>
      <c r="D340" s="21" t="str">
        <f t="shared" si="30"/>
        <v> </v>
      </c>
      <c r="E340" s="21" t="str">
        <f t="shared" si="31"/>
        <v> </v>
      </c>
      <c r="F340" s="21" t="str">
        <f t="shared" si="35"/>
        <v> </v>
      </c>
      <c r="G340" s="22" t="str">
        <f t="shared" si="34"/>
        <v> </v>
      </c>
      <c r="H340" s="21" t="str">
        <f t="shared" si="32"/>
        <v> 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 t="str">
        <f t="shared" si="33"/>
        <v> </v>
      </c>
      <c r="C341" s="1" t="str">
        <f t="shared" si="36"/>
        <v> </v>
      </c>
      <c r="D341" s="21" t="str">
        <f t="shared" si="30"/>
        <v> </v>
      </c>
      <c r="E341" s="21" t="str">
        <f t="shared" si="31"/>
        <v> </v>
      </c>
      <c r="F341" s="21" t="str">
        <f t="shared" si="35"/>
        <v> </v>
      </c>
      <c r="G341" s="22" t="str">
        <f t="shared" si="34"/>
        <v> </v>
      </c>
      <c r="H341" s="21" t="str">
        <f t="shared" si="32"/>
        <v> 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 t="str">
        <f t="shared" si="33"/>
        <v> </v>
      </c>
      <c r="C342" s="1" t="str">
        <f t="shared" si="36"/>
        <v> </v>
      </c>
      <c r="D342" s="21" t="str">
        <f t="shared" si="30"/>
        <v> </v>
      </c>
      <c r="E342" s="21" t="str">
        <f t="shared" si="31"/>
        <v> </v>
      </c>
      <c r="F342" s="21" t="str">
        <f t="shared" si="35"/>
        <v> </v>
      </c>
      <c r="G342" s="22" t="str">
        <f t="shared" si="34"/>
        <v> </v>
      </c>
      <c r="H342" s="21" t="str">
        <f t="shared" si="32"/>
        <v> 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 t="str">
        <f t="shared" si="33"/>
        <v> </v>
      </c>
      <c r="C343" s="1" t="str">
        <f t="shared" si="36"/>
        <v> </v>
      </c>
      <c r="D343" s="21" t="str">
        <f t="shared" si="30"/>
        <v> </v>
      </c>
      <c r="E343" s="21" t="str">
        <f t="shared" si="31"/>
        <v> </v>
      </c>
      <c r="F343" s="21" t="str">
        <f t="shared" si="35"/>
        <v> </v>
      </c>
      <c r="G343" s="22" t="str">
        <f t="shared" si="34"/>
        <v> </v>
      </c>
      <c r="H343" s="21" t="str">
        <f t="shared" si="32"/>
        <v> 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 t="str">
        <f t="shared" si="33"/>
        <v> </v>
      </c>
      <c r="C344" s="1" t="str">
        <f t="shared" si="36"/>
        <v> </v>
      </c>
      <c r="D344" s="21" t="str">
        <f t="shared" si="30"/>
        <v> </v>
      </c>
      <c r="E344" s="21" t="str">
        <f t="shared" si="31"/>
        <v> </v>
      </c>
      <c r="F344" s="21" t="str">
        <f t="shared" si="35"/>
        <v> </v>
      </c>
      <c r="G344" s="22" t="str">
        <f t="shared" si="34"/>
        <v> </v>
      </c>
      <c r="H344" s="21" t="str">
        <f t="shared" si="32"/>
        <v> 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 t="str">
        <f t="shared" si="33"/>
        <v> </v>
      </c>
      <c r="C345" s="1" t="str">
        <f t="shared" si="36"/>
        <v> </v>
      </c>
      <c r="D345" s="21" t="str">
        <f t="shared" si="30"/>
        <v> </v>
      </c>
      <c r="E345" s="21" t="str">
        <f t="shared" si="31"/>
        <v> </v>
      </c>
      <c r="F345" s="21" t="str">
        <f t="shared" si="35"/>
        <v> </v>
      </c>
      <c r="G345" s="22" t="str">
        <f t="shared" si="34"/>
        <v> </v>
      </c>
      <c r="H345" s="21" t="str">
        <f t="shared" si="32"/>
        <v> 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 t="str">
        <f t="shared" si="33"/>
        <v> </v>
      </c>
      <c r="C346" s="1" t="str">
        <f t="shared" si="36"/>
        <v> </v>
      </c>
      <c r="D346" s="21" t="str">
        <f t="shared" si="30"/>
        <v> </v>
      </c>
      <c r="E346" s="21" t="str">
        <f t="shared" si="31"/>
        <v> </v>
      </c>
      <c r="F346" s="21" t="str">
        <f t="shared" si="35"/>
        <v> </v>
      </c>
      <c r="G346" s="22" t="str">
        <f t="shared" si="34"/>
        <v> </v>
      </c>
      <c r="H346" s="21" t="str">
        <f t="shared" si="32"/>
        <v> 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 t="str">
        <f t="shared" si="33"/>
        <v> </v>
      </c>
      <c r="C347" s="1" t="str">
        <f t="shared" si="36"/>
        <v> </v>
      </c>
      <c r="D347" s="21" t="str">
        <f t="shared" si="30"/>
        <v> </v>
      </c>
      <c r="E347" s="21" t="str">
        <f t="shared" si="31"/>
        <v> </v>
      </c>
      <c r="F347" s="21" t="str">
        <f t="shared" si="35"/>
        <v> </v>
      </c>
      <c r="G347" s="22" t="str">
        <f t="shared" si="34"/>
        <v> </v>
      </c>
      <c r="H347" s="21" t="str">
        <f t="shared" si="32"/>
        <v> 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 t="str">
        <f t="shared" si="33"/>
        <v> </v>
      </c>
      <c r="C348" s="1" t="str">
        <f t="shared" si="36"/>
        <v> </v>
      </c>
      <c r="D348" s="21" t="str">
        <f aca="true" t="shared" si="37" ref="D348:D411">IF(C348&lt;&gt;" ",IF(G347&lt;D347,G347+E348,PMT($E$11,($E$13),-$E$6))," ")</f>
        <v> </v>
      </c>
      <c r="E348" s="21" t="str">
        <f aca="true" t="shared" si="38" ref="E348:E411">IF(C348&lt;&gt;" ",G347*$E$11," ")</f>
        <v> </v>
      </c>
      <c r="F348" s="21" t="str">
        <f t="shared" si="35"/>
        <v> </v>
      </c>
      <c r="G348" s="22" t="str">
        <f t="shared" si="34"/>
        <v> </v>
      </c>
      <c r="H348" s="21" t="str">
        <f aca="true" t="shared" si="39" ref="H348:H411">IF(C348&lt;&gt;" ",IF(AND($E$19=B348,$E$20=C348-(B348-1)*12),$E$18,0)," ")</f>
        <v> 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 t="str">
        <f aca="true" t="shared" si="40" ref="B349:B412">IF(C349&lt;&gt;" ",INT(C348/12)+1," ")</f>
        <v> </v>
      </c>
      <c r="C349" s="1" t="str">
        <f t="shared" si="36"/>
        <v> </v>
      </c>
      <c r="D349" s="21" t="str">
        <f t="shared" si="37"/>
        <v> </v>
      </c>
      <c r="E349" s="21" t="str">
        <f t="shared" si="38"/>
        <v> </v>
      </c>
      <c r="F349" s="21" t="str">
        <f t="shared" si="35"/>
        <v> </v>
      </c>
      <c r="G349" s="22" t="str">
        <f aca="true" t="shared" si="41" ref="G349:G412">IF(C349&lt;&gt;" ",G348-F349," ")</f>
        <v> </v>
      </c>
      <c r="H349" s="21" t="str">
        <f t="shared" si="39"/>
        <v> 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 t="str">
        <f t="shared" si="40"/>
        <v> </v>
      </c>
      <c r="C350" s="1" t="str">
        <f t="shared" si="36"/>
        <v> </v>
      </c>
      <c r="D350" s="21" t="str">
        <f t="shared" si="37"/>
        <v> </v>
      </c>
      <c r="E350" s="21" t="str">
        <f t="shared" si="38"/>
        <v> </v>
      </c>
      <c r="F350" s="21" t="str">
        <f t="shared" si="35"/>
        <v> </v>
      </c>
      <c r="G350" s="22" t="str">
        <f t="shared" si="41"/>
        <v> </v>
      </c>
      <c r="H350" s="21" t="str">
        <f t="shared" si="39"/>
        <v> 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 t="str">
        <f t="shared" si="40"/>
        <v> </v>
      </c>
      <c r="C351" s="1" t="str">
        <f t="shared" si="36"/>
        <v> </v>
      </c>
      <c r="D351" s="21" t="str">
        <f t="shared" si="37"/>
        <v> </v>
      </c>
      <c r="E351" s="21" t="str">
        <f t="shared" si="38"/>
        <v> </v>
      </c>
      <c r="F351" s="21" t="str">
        <f t="shared" si="35"/>
        <v> </v>
      </c>
      <c r="G351" s="22" t="str">
        <f t="shared" si="41"/>
        <v> </v>
      </c>
      <c r="H351" s="21" t="str">
        <f t="shared" si="39"/>
        <v> 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 t="str">
        <f t="shared" si="40"/>
        <v> </v>
      </c>
      <c r="C352" s="1" t="str">
        <f t="shared" si="36"/>
        <v> </v>
      </c>
      <c r="D352" s="21" t="str">
        <f t="shared" si="37"/>
        <v> </v>
      </c>
      <c r="E352" s="21" t="str">
        <f t="shared" si="38"/>
        <v> </v>
      </c>
      <c r="F352" s="21" t="str">
        <f t="shared" si="35"/>
        <v> </v>
      </c>
      <c r="G352" s="22" t="str">
        <f t="shared" si="41"/>
        <v> </v>
      </c>
      <c r="H352" s="21" t="str">
        <f t="shared" si="39"/>
        <v> 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 t="str">
        <f t="shared" si="40"/>
        <v> </v>
      </c>
      <c r="C353" s="1" t="str">
        <f t="shared" si="36"/>
        <v> </v>
      </c>
      <c r="D353" s="21" t="str">
        <f t="shared" si="37"/>
        <v> </v>
      </c>
      <c r="E353" s="21" t="str">
        <f t="shared" si="38"/>
        <v> </v>
      </c>
      <c r="F353" s="21" t="str">
        <f t="shared" si="35"/>
        <v> </v>
      </c>
      <c r="G353" s="22" t="str">
        <f t="shared" si="41"/>
        <v> </v>
      </c>
      <c r="H353" s="21" t="str">
        <f t="shared" si="39"/>
        <v> 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 t="str">
        <f t="shared" si="40"/>
        <v> </v>
      </c>
      <c r="C354" s="1" t="str">
        <f t="shared" si="36"/>
        <v> </v>
      </c>
      <c r="D354" s="21" t="str">
        <f t="shared" si="37"/>
        <v> </v>
      </c>
      <c r="E354" s="21" t="str">
        <f t="shared" si="38"/>
        <v> </v>
      </c>
      <c r="F354" s="21" t="str">
        <f t="shared" si="35"/>
        <v> </v>
      </c>
      <c r="G354" s="22" t="str">
        <f t="shared" si="41"/>
        <v> </v>
      </c>
      <c r="H354" s="21" t="str">
        <f t="shared" si="39"/>
        <v> 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 t="str">
        <f t="shared" si="40"/>
        <v> </v>
      </c>
      <c r="C355" s="1" t="str">
        <f t="shared" si="36"/>
        <v> </v>
      </c>
      <c r="D355" s="21" t="str">
        <f t="shared" si="37"/>
        <v> </v>
      </c>
      <c r="E355" s="21" t="str">
        <f t="shared" si="38"/>
        <v> </v>
      </c>
      <c r="F355" s="21" t="str">
        <f t="shared" si="35"/>
        <v> </v>
      </c>
      <c r="G355" s="22" t="str">
        <f t="shared" si="41"/>
        <v> </v>
      </c>
      <c r="H355" s="21" t="str">
        <f t="shared" si="39"/>
        <v> 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 t="str">
        <f t="shared" si="40"/>
        <v> </v>
      </c>
      <c r="C356" s="1" t="str">
        <f t="shared" si="36"/>
        <v> </v>
      </c>
      <c r="D356" s="21" t="str">
        <f t="shared" si="37"/>
        <v> </v>
      </c>
      <c r="E356" s="21" t="str">
        <f t="shared" si="38"/>
        <v> </v>
      </c>
      <c r="F356" s="21" t="str">
        <f t="shared" si="35"/>
        <v> </v>
      </c>
      <c r="G356" s="22" t="str">
        <f t="shared" si="41"/>
        <v> </v>
      </c>
      <c r="H356" s="21" t="str">
        <f t="shared" si="39"/>
        <v> 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 t="str">
        <f t="shared" si="40"/>
        <v> </v>
      </c>
      <c r="C357" s="1" t="str">
        <f t="shared" si="36"/>
        <v> </v>
      </c>
      <c r="D357" s="21" t="str">
        <f t="shared" si="37"/>
        <v> </v>
      </c>
      <c r="E357" s="21" t="str">
        <f t="shared" si="38"/>
        <v> </v>
      </c>
      <c r="F357" s="21" t="str">
        <f t="shared" si="35"/>
        <v> </v>
      </c>
      <c r="G357" s="22" t="str">
        <f t="shared" si="41"/>
        <v> </v>
      </c>
      <c r="H357" s="21" t="str">
        <f t="shared" si="39"/>
        <v> 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 t="str">
        <f t="shared" si="40"/>
        <v> </v>
      </c>
      <c r="C358" s="1" t="str">
        <f t="shared" si="36"/>
        <v> </v>
      </c>
      <c r="D358" s="21" t="str">
        <f t="shared" si="37"/>
        <v> </v>
      </c>
      <c r="E358" s="21" t="str">
        <f t="shared" si="38"/>
        <v> </v>
      </c>
      <c r="F358" s="21" t="str">
        <f t="shared" si="35"/>
        <v> </v>
      </c>
      <c r="G358" s="22" t="str">
        <f t="shared" si="41"/>
        <v> </v>
      </c>
      <c r="H358" s="21" t="str">
        <f t="shared" si="39"/>
        <v> 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 t="str">
        <f t="shared" si="40"/>
        <v> </v>
      </c>
      <c r="C359" s="1" t="str">
        <f t="shared" si="36"/>
        <v> </v>
      </c>
      <c r="D359" s="21" t="str">
        <f t="shared" si="37"/>
        <v> </v>
      </c>
      <c r="E359" s="21" t="str">
        <f t="shared" si="38"/>
        <v> </v>
      </c>
      <c r="F359" s="21" t="str">
        <f t="shared" si="35"/>
        <v> </v>
      </c>
      <c r="G359" s="22" t="str">
        <f t="shared" si="41"/>
        <v> </v>
      </c>
      <c r="H359" s="21" t="str">
        <f t="shared" si="39"/>
        <v> 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 t="str">
        <f t="shared" si="40"/>
        <v> </v>
      </c>
      <c r="C360" s="1" t="str">
        <f t="shared" si="36"/>
        <v> </v>
      </c>
      <c r="D360" s="21" t="str">
        <f t="shared" si="37"/>
        <v> </v>
      </c>
      <c r="E360" s="21" t="str">
        <f t="shared" si="38"/>
        <v> </v>
      </c>
      <c r="F360" s="21" t="str">
        <f t="shared" si="35"/>
        <v> </v>
      </c>
      <c r="G360" s="22" t="str">
        <f t="shared" si="41"/>
        <v> </v>
      </c>
      <c r="H360" s="21" t="str">
        <f t="shared" si="39"/>
        <v> 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 t="str">
        <f t="shared" si="40"/>
        <v> </v>
      </c>
      <c r="C361" s="1" t="str">
        <f t="shared" si="36"/>
        <v> </v>
      </c>
      <c r="D361" s="21" t="str">
        <f t="shared" si="37"/>
        <v> </v>
      </c>
      <c r="E361" s="21" t="str">
        <f t="shared" si="38"/>
        <v> </v>
      </c>
      <c r="F361" s="21" t="str">
        <f t="shared" si="35"/>
        <v> </v>
      </c>
      <c r="G361" s="22" t="str">
        <f t="shared" si="41"/>
        <v> </v>
      </c>
      <c r="H361" s="21" t="str">
        <f t="shared" si="39"/>
        <v> 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 t="str">
        <f t="shared" si="40"/>
        <v> </v>
      </c>
      <c r="C362" s="1" t="str">
        <f t="shared" si="36"/>
        <v> </v>
      </c>
      <c r="D362" s="21" t="str">
        <f t="shared" si="37"/>
        <v> </v>
      </c>
      <c r="E362" s="21" t="str">
        <f t="shared" si="38"/>
        <v> </v>
      </c>
      <c r="F362" s="21" t="str">
        <f t="shared" si="35"/>
        <v> </v>
      </c>
      <c r="G362" s="22" t="str">
        <f t="shared" si="41"/>
        <v> </v>
      </c>
      <c r="H362" s="21" t="str">
        <f t="shared" si="39"/>
        <v> 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 t="str">
        <f t="shared" si="40"/>
        <v> </v>
      </c>
      <c r="C363" s="1" t="str">
        <f t="shared" si="36"/>
        <v> </v>
      </c>
      <c r="D363" s="21" t="str">
        <f t="shared" si="37"/>
        <v> </v>
      </c>
      <c r="E363" s="21" t="str">
        <f t="shared" si="38"/>
        <v> </v>
      </c>
      <c r="F363" s="21" t="str">
        <f aca="true" t="shared" si="42" ref="F363:F426">IF(C363&lt;&gt;" ",D363-E363+H363," ")</f>
        <v> </v>
      </c>
      <c r="G363" s="22" t="str">
        <f t="shared" si="41"/>
        <v> </v>
      </c>
      <c r="H363" s="21" t="str">
        <f t="shared" si="39"/>
        <v> 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 t="str">
        <f t="shared" si="40"/>
        <v> </v>
      </c>
      <c r="C364" s="1" t="str">
        <f t="shared" si="36"/>
        <v> </v>
      </c>
      <c r="D364" s="21" t="str">
        <f t="shared" si="37"/>
        <v> </v>
      </c>
      <c r="E364" s="21" t="str">
        <f t="shared" si="38"/>
        <v> </v>
      </c>
      <c r="F364" s="21" t="str">
        <f t="shared" si="42"/>
        <v> </v>
      </c>
      <c r="G364" s="22" t="str">
        <f t="shared" si="41"/>
        <v> </v>
      </c>
      <c r="H364" s="21" t="str">
        <f t="shared" si="39"/>
        <v> 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 t="str">
        <f t="shared" si="40"/>
        <v> </v>
      </c>
      <c r="C365" s="1" t="str">
        <f t="shared" si="36"/>
        <v> </v>
      </c>
      <c r="D365" s="21" t="str">
        <f t="shared" si="37"/>
        <v> </v>
      </c>
      <c r="E365" s="21" t="str">
        <f t="shared" si="38"/>
        <v> </v>
      </c>
      <c r="F365" s="21" t="str">
        <f t="shared" si="42"/>
        <v> </v>
      </c>
      <c r="G365" s="22" t="str">
        <f t="shared" si="41"/>
        <v> </v>
      </c>
      <c r="H365" s="21" t="str">
        <f t="shared" si="39"/>
        <v> 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 t="str">
        <f t="shared" si="40"/>
        <v> </v>
      </c>
      <c r="C366" s="1" t="str">
        <f aca="true" t="shared" si="43" ref="C366:C429">IF(CODE(C365)=32," ",IF(AND(C365+1&lt;=$E$13,G365&gt;0),+C365+1," "))</f>
        <v> </v>
      </c>
      <c r="D366" s="21" t="str">
        <f t="shared" si="37"/>
        <v> </v>
      </c>
      <c r="E366" s="21" t="str">
        <f t="shared" si="38"/>
        <v> </v>
      </c>
      <c r="F366" s="21" t="str">
        <f t="shared" si="42"/>
        <v> </v>
      </c>
      <c r="G366" s="22" t="str">
        <f t="shared" si="41"/>
        <v> </v>
      </c>
      <c r="H366" s="21" t="str">
        <f t="shared" si="39"/>
        <v> 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 t="str">
        <f t="shared" si="40"/>
        <v> </v>
      </c>
      <c r="C367" s="1" t="str">
        <f t="shared" si="43"/>
        <v> </v>
      </c>
      <c r="D367" s="21" t="str">
        <f t="shared" si="37"/>
        <v> </v>
      </c>
      <c r="E367" s="21" t="str">
        <f t="shared" si="38"/>
        <v> </v>
      </c>
      <c r="F367" s="21" t="str">
        <f t="shared" si="42"/>
        <v> </v>
      </c>
      <c r="G367" s="22" t="str">
        <f t="shared" si="41"/>
        <v> </v>
      </c>
      <c r="H367" s="21" t="str">
        <f t="shared" si="39"/>
        <v> 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 t="str">
        <f t="shared" si="40"/>
        <v> </v>
      </c>
      <c r="C368" s="1" t="str">
        <f t="shared" si="43"/>
        <v> </v>
      </c>
      <c r="D368" s="21" t="str">
        <f t="shared" si="37"/>
        <v> </v>
      </c>
      <c r="E368" s="21" t="str">
        <f t="shared" si="38"/>
        <v> </v>
      </c>
      <c r="F368" s="21" t="str">
        <f t="shared" si="42"/>
        <v> </v>
      </c>
      <c r="G368" s="22" t="str">
        <f t="shared" si="41"/>
        <v> </v>
      </c>
      <c r="H368" s="21" t="str">
        <f t="shared" si="39"/>
        <v> 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 t="str">
        <f t="shared" si="40"/>
        <v> </v>
      </c>
      <c r="C369" s="1" t="str">
        <f t="shared" si="43"/>
        <v> </v>
      </c>
      <c r="D369" s="21" t="str">
        <f t="shared" si="37"/>
        <v> </v>
      </c>
      <c r="E369" s="21" t="str">
        <f t="shared" si="38"/>
        <v> </v>
      </c>
      <c r="F369" s="21" t="str">
        <f t="shared" si="42"/>
        <v> </v>
      </c>
      <c r="G369" s="22" t="str">
        <f t="shared" si="41"/>
        <v> </v>
      </c>
      <c r="H369" s="21" t="str">
        <f t="shared" si="39"/>
        <v> 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 t="str">
        <f t="shared" si="40"/>
        <v> </v>
      </c>
      <c r="C370" s="1" t="str">
        <f t="shared" si="43"/>
        <v> </v>
      </c>
      <c r="D370" s="21" t="str">
        <f t="shared" si="37"/>
        <v> </v>
      </c>
      <c r="E370" s="21" t="str">
        <f t="shared" si="38"/>
        <v> </v>
      </c>
      <c r="F370" s="21" t="str">
        <f t="shared" si="42"/>
        <v> </v>
      </c>
      <c r="G370" s="22" t="str">
        <f t="shared" si="41"/>
        <v> </v>
      </c>
      <c r="H370" s="21" t="str">
        <f t="shared" si="39"/>
        <v> 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 t="str">
        <f t="shared" si="40"/>
        <v> </v>
      </c>
      <c r="C371" s="1" t="str">
        <f t="shared" si="43"/>
        <v> </v>
      </c>
      <c r="D371" s="21" t="str">
        <f t="shared" si="37"/>
        <v> </v>
      </c>
      <c r="E371" s="21" t="str">
        <f t="shared" si="38"/>
        <v> </v>
      </c>
      <c r="F371" s="21" t="str">
        <f t="shared" si="42"/>
        <v> </v>
      </c>
      <c r="G371" s="22" t="str">
        <f t="shared" si="41"/>
        <v> </v>
      </c>
      <c r="H371" s="21" t="str">
        <f t="shared" si="39"/>
        <v> 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 t="str">
        <f t="shared" si="40"/>
        <v> </v>
      </c>
      <c r="C372" s="1" t="str">
        <f t="shared" si="43"/>
        <v> </v>
      </c>
      <c r="D372" s="21" t="str">
        <f t="shared" si="37"/>
        <v> </v>
      </c>
      <c r="E372" s="21" t="str">
        <f t="shared" si="38"/>
        <v> </v>
      </c>
      <c r="F372" s="21" t="str">
        <f t="shared" si="42"/>
        <v> </v>
      </c>
      <c r="G372" s="22" t="str">
        <f t="shared" si="41"/>
        <v> </v>
      </c>
      <c r="H372" s="21" t="str">
        <f t="shared" si="39"/>
        <v> 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 t="str">
        <f t="shared" si="40"/>
        <v> </v>
      </c>
      <c r="C373" s="1" t="str">
        <f t="shared" si="43"/>
        <v> </v>
      </c>
      <c r="D373" s="21" t="str">
        <f t="shared" si="37"/>
        <v> </v>
      </c>
      <c r="E373" s="21" t="str">
        <f t="shared" si="38"/>
        <v> </v>
      </c>
      <c r="F373" s="21" t="str">
        <f t="shared" si="42"/>
        <v> </v>
      </c>
      <c r="G373" s="22" t="str">
        <f t="shared" si="41"/>
        <v> </v>
      </c>
      <c r="H373" s="21" t="str">
        <f t="shared" si="39"/>
        <v> 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 t="str">
        <f t="shared" si="40"/>
        <v> </v>
      </c>
      <c r="C374" s="1" t="str">
        <f t="shared" si="43"/>
        <v> </v>
      </c>
      <c r="D374" s="21" t="str">
        <f t="shared" si="37"/>
        <v> </v>
      </c>
      <c r="E374" s="21" t="str">
        <f t="shared" si="38"/>
        <v> </v>
      </c>
      <c r="F374" s="21" t="str">
        <f t="shared" si="42"/>
        <v> </v>
      </c>
      <c r="G374" s="22" t="str">
        <f t="shared" si="41"/>
        <v> </v>
      </c>
      <c r="H374" s="21" t="str">
        <f t="shared" si="39"/>
        <v> 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 t="str">
        <f t="shared" si="40"/>
        <v> </v>
      </c>
      <c r="C375" s="1" t="str">
        <f t="shared" si="43"/>
        <v> </v>
      </c>
      <c r="D375" s="21" t="str">
        <f t="shared" si="37"/>
        <v> </v>
      </c>
      <c r="E375" s="21" t="str">
        <f t="shared" si="38"/>
        <v> </v>
      </c>
      <c r="F375" s="21" t="str">
        <f t="shared" si="42"/>
        <v> </v>
      </c>
      <c r="G375" s="22" t="str">
        <f t="shared" si="41"/>
        <v> </v>
      </c>
      <c r="H375" s="21" t="str">
        <f t="shared" si="39"/>
        <v> 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 t="str">
        <f t="shared" si="40"/>
        <v> </v>
      </c>
      <c r="C376" s="1" t="str">
        <f t="shared" si="43"/>
        <v> </v>
      </c>
      <c r="D376" s="21" t="str">
        <f t="shared" si="37"/>
        <v> </v>
      </c>
      <c r="E376" s="21" t="str">
        <f t="shared" si="38"/>
        <v> </v>
      </c>
      <c r="F376" s="21" t="str">
        <f t="shared" si="42"/>
        <v> </v>
      </c>
      <c r="G376" s="22" t="str">
        <f t="shared" si="41"/>
        <v> </v>
      </c>
      <c r="H376" s="21" t="str">
        <f t="shared" si="39"/>
        <v> 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 t="str">
        <f t="shared" si="40"/>
        <v> </v>
      </c>
      <c r="C377" s="1" t="str">
        <f t="shared" si="43"/>
        <v> </v>
      </c>
      <c r="D377" s="21" t="str">
        <f t="shared" si="37"/>
        <v> </v>
      </c>
      <c r="E377" s="21" t="str">
        <f t="shared" si="38"/>
        <v> </v>
      </c>
      <c r="F377" s="21" t="str">
        <f t="shared" si="42"/>
        <v> </v>
      </c>
      <c r="G377" s="22" t="str">
        <f t="shared" si="41"/>
        <v> </v>
      </c>
      <c r="H377" s="21" t="str">
        <f t="shared" si="39"/>
        <v> 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 t="str">
        <f t="shared" si="40"/>
        <v> </v>
      </c>
      <c r="C378" s="1" t="str">
        <f t="shared" si="43"/>
        <v> </v>
      </c>
      <c r="D378" s="21" t="str">
        <f t="shared" si="37"/>
        <v> </v>
      </c>
      <c r="E378" s="21" t="str">
        <f t="shared" si="38"/>
        <v> </v>
      </c>
      <c r="F378" s="21" t="str">
        <f t="shared" si="42"/>
        <v> </v>
      </c>
      <c r="G378" s="22" t="str">
        <f t="shared" si="41"/>
        <v> </v>
      </c>
      <c r="H378" s="21" t="str">
        <f t="shared" si="39"/>
        <v> 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 t="str">
        <f t="shared" si="40"/>
        <v> </v>
      </c>
      <c r="C379" s="1" t="str">
        <f t="shared" si="43"/>
        <v> </v>
      </c>
      <c r="D379" s="21" t="str">
        <f t="shared" si="37"/>
        <v> </v>
      </c>
      <c r="E379" s="21" t="str">
        <f t="shared" si="38"/>
        <v> </v>
      </c>
      <c r="F379" s="21" t="str">
        <f t="shared" si="42"/>
        <v> </v>
      </c>
      <c r="G379" s="22" t="str">
        <f t="shared" si="41"/>
        <v> </v>
      </c>
      <c r="H379" s="21" t="str">
        <f t="shared" si="39"/>
        <v> 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 t="str">
        <f t="shared" si="40"/>
        <v> </v>
      </c>
      <c r="C380" s="1" t="str">
        <f t="shared" si="43"/>
        <v> </v>
      </c>
      <c r="D380" s="21" t="str">
        <f t="shared" si="37"/>
        <v> </v>
      </c>
      <c r="E380" s="21" t="str">
        <f t="shared" si="38"/>
        <v> </v>
      </c>
      <c r="F380" s="21" t="str">
        <f t="shared" si="42"/>
        <v> </v>
      </c>
      <c r="G380" s="22" t="str">
        <f t="shared" si="41"/>
        <v> </v>
      </c>
      <c r="H380" s="21" t="str">
        <f t="shared" si="39"/>
        <v> 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 t="str">
        <f t="shared" si="40"/>
        <v> </v>
      </c>
      <c r="C381" s="1" t="str">
        <f t="shared" si="43"/>
        <v> </v>
      </c>
      <c r="D381" s="21" t="str">
        <f t="shared" si="37"/>
        <v> </v>
      </c>
      <c r="E381" s="21" t="str">
        <f t="shared" si="38"/>
        <v> </v>
      </c>
      <c r="F381" s="21" t="str">
        <f t="shared" si="42"/>
        <v> </v>
      </c>
      <c r="G381" s="22" t="str">
        <f t="shared" si="41"/>
        <v> </v>
      </c>
      <c r="H381" s="21" t="str">
        <f t="shared" si="39"/>
        <v> 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 t="str">
        <f t="shared" si="40"/>
        <v> </v>
      </c>
      <c r="C382" s="1" t="str">
        <f t="shared" si="43"/>
        <v> </v>
      </c>
      <c r="D382" s="21" t="str">
        <f t="shared" si="37"/>
        <v> </v>
      </c>
      <c r="E382" s="21" t="str">
        <f t="shared" si="38"/>
        <v> </v>
      </c>
      <c r="F382" s="21" t="str">
        <f t="shared" si="42"/>
        <v> </v>
      </c>
      <c r="G382" s="22" t="str">
        <f t="shared" si="41"/>
        <v> </v>
      </c>
      <c r="H382" s="21" t="str">
        <f t="shared" si="39"/>
        <v> 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 t="str">
        <f t="shared" si="40"/>
        <v> </v>
      </c>
      <c r="C383" s="1" t="str">
        <f t="shared" si="43"/>
        <v> </v>
      </c>
      <c r="D383" s="21" t="str">
        <f t="shared" si="37"/>
        <v> </v>
      </c>
      <c r="E383" s="21" t="str">
        <f t="shared" si="38"/>
        <v> </v>
      </c>
      <c r="F383" s="21" t="str">
        <f t="shared" si="42"/>
        <v> </v>
      </c>
      <c r="G383" s="22" t="str">
        <f t="shared" si="41"/>
        <v> </v>
      </c>
      <c r="H383" s="21" t="str">
        <f t="shared" si="39"/>
        <v> 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 t="str">
        <f t="shared" si="40"/>
        <v> </v>
      </c>
      <c r="C384" s="1" t="str">
        <f t="shared" si="43"/>
        <v> </v>
      </c>
      <c r="D384" s="21" t="str">
        <f t="shared" si="37"/>
        <v> </v>
      </c>
      <c r="E384" s="21" t="str">
        <f t="shared" si="38"/>
        <v> </v>
      </c>
      <c r="F384" s="21" t="str">
        <f t="shared" si="42"/>
        <v> </v>
      </c>
      <c r="G384" s="22" t="str">
        <f t="shared" si="41"/>
        <v> </v>
      </c>
      <c r="H384" s="21" t="str">
        <f t="shared" si="39"/>
        <v> 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 t="str">
        <f t="shared" si="40"/>
        <v> </v>
      </c>
      <c r="C385" s="1" t="str">
        <f t="shared" si="43"/>
        <v> </v>
      </c>
      <c r="D385" s="21" t="str">
        <f t="shared" si="37"/>
        <v> </v>
      </c>
      <c r="E385" s="21" t="str">
        <f t="shared" si="38"/>
        <v> </v>
      </c>
      <c r="F385" s="21" t="str">
        <f t="shared" si="42"/>
        <v> </v>
      </c>
      <c r="G385" s="22" t="str">
        <f t="shared" si="41"/>
        <v> </v>
      </c>
      <c r="H385" s="21" t="str">
        <f t="shared" si="39"/>
        <v> 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 t="str">
        <f t="shared" si="40"/>
        <v> </v>
      </c>
      <c r="C386" s="1" t="str">
        <f t="shared" si="43"/>
        <v> </v>
      </c>
      <c r="D386" s="21" t="str">
        <f t="shared" si="37"/>
        <v> </v>
      </c>
      <c r="E386" s="21" t="str">
        <f t="shared" si="38"/>
        <v> </v>
      </c>
      <c r="F386" s="21" t="str">
        <f t="shared" si="42"/>
        <v> </v>
      </c>
      <c r="G386" s="22" t="str">
        <f t="shared" si="41"/>
        <v> </v>
      </c>
      <c r="H386" s="21" t="str">
        <f t="shared" si="39"/>
        <v> 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 t="str">
        <f t="shared" si="40"/>
        <v> </v>
      </c>
      <c r="C387" s="1" t="str">
        <f t="shared" si="43"/>
        <v> </v>
      </c>
      <c r="D387" s="21" t="str">
        <f t="shared" si="37"/>
        <v> </v>
      </c>
      <c r="E387" s="21" t="str">
        <f t="shared" si="38"/>
        <v> </v>
      </c>
      <c r="F387" s="21" t="str">
        <f t="shared" si="42"/>
        <v> </v>
      </c>
      <c r="G387" s="22" t="str">
        <f t="shared" si="41"/>
        <v> </v>
      </c>
      <c r="H387" s="21" t="str">
        <f t="shared" si="39"/>
        <v> 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40"/>
        <v> </v>
      </c>
      <c r="C388" s="1" t="str">
        <f t="shared" si="43"/>
        <v> </v>
      </c>
      <c r="D388" s="21" t="str">
        <f t="shared" si="37"/>
        <v> </v>
      </c>
      <c r="E388" s="21" t="str">
        <f t="shared" si="38"/>
        <v> </v>
      </c>
      <c r="F388" s="21" t="str">
        <f t="shared" si="42"/>
        <v> </v>
      </c>
      <c r="G388" s="22" t="str">
        <f t="shared" si="41"/>
        <v> </v>
      </c>
      <c r="H388" s="21" t="str">
        <f t="shared" si="39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40"/>
        <v> </v>
      </c>
      <c r="C389" s="1" t="str">
        <f t="shared" si="43"/>
        <v> </v>
      </c>
      <c r="D389" s="21" t="str">
        <f t="shared" si="37"/>
        <v> </v>
      </c>
      <c r="E389" s="21" t="str">
        <f t="shared" si="38"/>
        <v> </v>
      </c>
      <c r="F389" s="21" t="str">
        <f t="shared" si="42"/>
        <v> </v>
      </c>
      <c r="G389" s="22" t="str">
        <f t="shared" si="41"/>
        <v> </v>
      </c>
      <c r="H389" s="21" t="str">
        <f t="shared" si="39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40"/>
        <v> </v>
      </c>
      <c r="C390" s="1" t="str">
        <f t="shared" si="43"/>
        <v> </v>
      </c>
      <c r="D390" s="21" t="str">
        <f t="shared" si="37"/>
        <v> </v>
      </c>
      <c r="E390" s="21" t="str">
        <f t="shared" si="38"/>
        <v> </v>
      </c>
      <c r="F390" s="21" t="str">
        <f t="shared" si="42"/>
        <v> </v>
      </c>
      <c r="G390" s="22" t="str">
        <f t="shared" si="41"/>
        <v> </v>
      </c>
      <c r="H390" s="21" t="str">
        <f t="shared" si="39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40"/>
        <v> </v>
      </c>
      <c r="C391" s="1" t="str">
        <f t="shared" si="43"/>
        <v> </v>
      </c>
      <c r="D391" s="21" t="str">
        <f t="shared" si="37"/>
        <v> </v>
      </c>
      <c r="E391" s="21" t="str">
        <f t="shared" si="38"/>
        <v> </v>
      </c>
      <c r="F391" s="21" t="str">
        <f t="shared" si="42"/>
        <v> </v>
      </c>
      <c r="G391" s="22" t="str">
        <f t="shared" si="41"/>
        <v> </v>
      </c>
      <c r="H391" s="21" t="str">
        <f t="shared" si="39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40"/>
        <v> </v>
      </c>
      <c r="C392" s="1" t="str">
        <f t="shared" si="43"/>
        <v> </v>
      </c>
      <c r="D392" s="21" t="str">
        <f t="shared" si="37"/>
        <v> </v>
      </c>
      <c r="E392" s="21" t="str">
        <f t="shared" si="38"/>
        <v> </v>
      </c>
      <c r="F392" s="21" t="str">
        <f t="shared" si="42"/>
        <v> </v>
      </c>
      <c r="G392" s="22" t="str">
        <f t="shared" si="41"/>
        <v> </v>
      </c>
      <c r="H392" s="21" t="str">
        <f t="shared" si="39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40"/>
        <v> </v>
      </c>
      <c r="C393" s="1" t="str">
        <f t="shared" si="43"/>
        <v> </v>
      </c>
      <c r="D393" s="21" t="str">
        <f t="shared" si="37"/>
        <v> </v>
      </c>
      <c r="E393" s="21" t="str">
        <f t="shared" si="38"/>
        <v> </v>
      </c>
      <c r="F393" s="21" t="str">
        <f t="shared" si="42"/>
        <v> </v>
      </c>
      <c r="G393" s="22" t="str">
        <f t="shared" si="41"/>
        <v> </v>
      </c>
      <c r="H393" s="21" t="str">
        <f t="shared" si="39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40"/>
        <v> </v>
      </c>
      <c r="C394" s="1" t="str">
        <f t="shared" si="43"/>
        <v> </v>
      </c>
      <c r="D394" s="21" t="str">
        <f t="shared" si="37"/>
        <v> </v>
      </c>
      <c r="E394" s="21" t="str">
        <f t="shared" si="38"/>
        <v> </v>
      </c>
      <c r="F394" s="21" t="str">
        <f t="shared" si="42"/>
        <v> </v>
      </c>
      <c r="G394" s="22" t="str">
        <f t="shared" si="41"/>
        <v> </v>
      </c>
      <c r="H394" s="21" t="str">
        <f t="shared" si="39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40"/>
        <v> </v>
      </c>
      <c r="C395" s="1" t="str">
        <f t="shared" si="43"/>
        <v> </v>
      </c>
      <c r="D395" s="21" t="str">
        <f t="shared" si="37"/>
        <v> </v>
      </c>
      <c r="E395" s="21" t="str">
        <f t="shared" si="38"/>
        <v> </v>
      </c>
      <c r="F395" s="21" t="str">
        <f t="shared" si="42"/>
        <v> </v>
      </c>
      <c r="G395" s="22" t="str">
        <f t="shared" si="41"/>
        <v> </v>
      </c>
      <c r="H395" s="21" t="str">
        <f t="shared" si="39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40"/>
        <v> </v>
      </c>
      <c r="C396" s="1" t="str">
        <f t="shared" si="43"/>
        <v> </v>
      </c>
      <c r="D396" s="21" t="str">
        <f t="shared" si="37"/>
        <v> </v>
      </c>
      <c r="E396" s="21" t="str">
        <f t="shared" si="38"/>
        <v> </v>
      </c>
      <c r="F396" s="21" t="str">
        <f t="shared" si="42"/>
        <v> </v>
      </c>
      <c r="G396" s="22" t="str">
        <f t="shared" si="41"/>
        <v> </v>
      </c>
      <c r="H396" s="21" t="str">
        <f t="shared" si="39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40"/>
        <v> </v>
      </c>
      <c r="C397" s="1" t="str">
        <f t="shared" si="43"/>
        <v> </v>
      </c>
      <c r="D397" s="21" t="str">
        <f t="shared" si="37"/>
        <v> </v>
      </c>
      <c r="E397" s="21" t="str">
        <f t="shared" si="38"/>
        <v> </v>
      </c>
      <c r="F397" s="21" t="str">
        <f t="shared" si="42"/>
        <v> </v>
      </c>
      <c r="G397" s="22" t="str">
        <f t="shared" si="41"/>
        <v> </v>
      </c>
      <c r="H397" s="21" t="str">
        <f t="shared" si="39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40"/>
        <v> </v>
      </c>
      <c r="C398" s="1" t="str">
        <f t="shared" si="43"/>
        <v> </v>
      </c>
      <c r="D398" s="21" t="str">
        <f t="shared" si="37"/>
        <v> </v>
      </c>
      <c r="E398" s="21" t="str">
        <f t="shared" si="38"/>
        <v> </v>
      </c>
      <c r="F398" s="21" t="str">
        <f t="shared" si="42"/>
        <v> </v>
      </c>
      <c r="G398" s="22" t="str">
        <f t="shared" si="41"/>
        <v> </v>
      </c>
      <c r="H398" s="21" t="str">
        <f t="shared" si="39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40"/>
        <v> </v>
      </c>
      <c r="C399" s="1" t="str">
        <f t="shared" si="43"/>
        <v> </v>
      </c>
      <c r="D399" s="21" t="str">
        <f t="shared" si="37"/>
        <v> </v>
      </c>
      <c r="E399" s="21" t="str">
        <f t="shared" si="38"/>
        <v> </v>
      </c>
      <c r="F399" s="21" t="str">
        <f t="shared" si="42"/>
        <v> </v>
      </c>
      <c r="G399" s="22" t="str">
        <f t="shared" si="41"/>
        <v> </v>
      </c>
      <c r="H399" s="21" t="str">
        <f t="shared" si="39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40"/>
        <v> </v>
      </c>
      <c r="C400" s="1" t="str">
        <f t="shared" si="43"/>
        <v> </v>
      </c>
      <c r="D400" s="21" t="str">
        <f t="shared" si="37"/>
        <v> </v>
      </c>
      <c r="E400" s="21" t="str">
        <f t="shared" si="38"/>
        <v> </v>
      </c>
      <c r="F400" s="21" t="str">
        <f t="shared" si="42"/>
        <v> </v>
      </c>
      <c r="G400" s="22" t="str">
        <f t="shared" si="41"/>
        <v> </v>
      </c>
      <c r="H400" s="21" t="str">
        <f t="shared" si="39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40"/>
        <v> </v>
      </c>
      <c r="C401" s="1" t="str">
        <f t="shared" si="43"/>
        <v> </v>
      </c>
      <c r="D401" s="21" t="str">
        <f t="shared" si="37"/>
        <v> </v>
      </c>
      <c r="E401" s="21" t="str">
        <f t="shared" si="38"/>
        <v> </v>
      </c>
      <c r="F401" s="21" t="str">
        <f t="shared" si="42"/>
        <v> </v>
      </c>
      <c r="G401" s="22" t="str">
        <f t="shared" si="41"/>
        <v> </v>
      </c>
      <c r="H401" s="21" t="str">
        <f t="shared" si="39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40"/>
        <v> </v>
      </c>
      <c r="C402" s="1" t="str">
        <f t="shared" si="43"/>
        <v> </v>
      </c>
      <c r="D402" s="21" t="str">
        <f t="shared" si="37"/>
        <v> </v>
      </c>
      <c r="E402" s="21" t="str">
        <f t="shared" si="38"/>
        <v> </v>
      </c>
      <c r="F402" s="21" t="str">
        <f t="shared" si="42"/>
        <v> </v>
      </c>
      <c r="G402" s="22" t="str">
        <f t="shared" si="41"/>
        <v> </v>
      </c>
      <c r="H402" s="21" t="str">
        <f t="shared" si="39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40"/>
        <v> </v>
      </c>
      <c r="C403" s="1" t="str">
        <f t="shared" si="43"/>
        <v> </v>
      </c>
      <c r="D403" s="21" t="str">
        <f t="shared" si="37"/>
        <v> </v>
      </c>
      <c r="E403" s="21" t="str">
        <f t="shared" si="38"/>
        <v> </v>
      </c>
      <c r="F403" s="21" t="str">
        <f t="shared" si="42"/>
        <v> </v>
      </c>
      <c r="G403" s="22" t="str">
        <f t="shared" si="41"/>
        <v> </v>
      </c>
      <c r="H403" s="21" t="str">
        <f t="shared" si="39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40"/>
        <v> </v>
      </c>
      <c r="C404" s="1" t="str">
        <f t="shared" si="43"/>
        <v> </v>
      </c>
      <c r="D404" s="21" t="str">
        <f t="shared" si="37"/>
        <v> </v>
      </c>
      <c r="E404" s="21" t="str">
        <f t="shared" si="38"/>
        <v> </v>
      </c>
      <c r="F404" s="21" t="str">
        <f t="shared" si="42"/>
        <v> </v>
      </c>
      <c r="G404" s="22" t="str">
        <f t="shared" si="41"/>
        <v> </v>
      </c>
      <c r="H404" s="21" t="str">
        <f t="shared" si="39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40"/>
        <v> </v>
      </c>
      <c r="C405" s="1" t="str">
        <f t="shared" si="43"/>
        <v> </v>
      </c>
      <c r="D405" s="21" t="str">
        <f t="shared" si="37"/>
        <v> </v>
      </c>
      <c r="E405" s="21" t="str">
        <f t="shared" si="38"/>
        <v> </v>
      </c>
      <c r="F405" s="21" t="str">
        <f t="shared" si="42"/>
        <v> </v>
      </c>
      <c r="G405" s="22" t="str">
        <f t="shared" si="41"/>
        <v> </v>
      </c>
      <c r="H405" s="21" t="str">
        <f t="shared" si="39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40"/>
        <v> </v>
      </c>
      <c r="C406" s="1" t="str">
        <f t="shared" si="43"/>
        <v> </v>
      </c>
      <c r="D406" s="21" t="str">
        <f t="shared" si="37"/>
        <v> </v>
      </c>
      <c r="E406" s="21" t="str">
        <f t="shared" si="38"/>
        <v> </v>
      </c>
      <c r="F406" s="21" t="str">
        <f t="shared" si="42"/>
        <v> </v>
      </c>
      <c r="G406" s="22" t="str">
        <f t="shared" si="41"/>
        <v> </v>
      </c>
      <c r="H406" s="21" t="str">
        <f t="shared" si="39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40"/>
        <v> </v>
      </c>
      <c r="C407" s="1" t="str">
        <f t="shared" si="43"/>
        <v> </v>
      </c>
      <c r="D407" s="21" t="str">
        <f t="shared" si="37"/>
        <v> </v>
      </c>
      <c r="E407" s="21" t="str">
        <f t="shared" si="38"/>
        <v> </v>
      </c>
      <c r="F407" s="21" t="str">
        <f t="shared" si="42"/>
        <v> </v>
      </c>
      <c r="G407" s="22" t="str">
        <f t="shared" si="41"/>
        <v> </v>
      </c>
      <c r="H407" s="21" t="str">
        <f t="shared" si="39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40"/>
        <v> </v>
      </c>
      <c r="C408" s="1" t="str">
        <f t="shared" si="43"/>
        <v> </v>
      </c>
      <c r="D408" s="21" t="str">
        <f t="shared" si="37"/>
        <v> </v>
      </c>
      <c r="E408" s="21" t="str">
        <f t="shared" si="38"/>
        <v> </v>
      </c>
      <c r="F408" s="21" t="str">
        <f t="shared" si="42"/>
        <v> </v>
      </c>
      <c r="G408" s="22" t="str">
        <f t="shared" si="41"/>
        <v> </v>
      </c>
      <c r="H408" s="21" t="str">
        <f t="shared" si="39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40"/>
        <v> </v>
      </c>
      <c r="C409" s="1" t="str">
        <f t="shared" si="43"/>
        <v> </v>
      </c>
      <c r="D409" s="21" t="str">
        <f t="shared" si="37"/>
        <v> </v>
      </c>
      <c r="E409" s="21" t="str">
        <f t="shared" si="38"/>
        <v> </v>
      </c>
      <c r="F409" s="21" t="str">
        <f t="shared" si="42"/>
        <v> </v>
      </c>
      <c r="G409" s="22" t="str">
        <f t="shared" si="41"/>
        <v> </v>
      </c>
      <c r="H409" s="21" t="str">
        <f t="shared" si="39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40"/>
        <v> </v>
      </c>
      <c r="C410" s="1" t="str">
        <f t="shared" si="43"/>
        <v> </v>
      </c>
      <c r="D410" s="21" t="str">
        <f t="shared" si="37"/>
        <v> </v>
      </c>
      <c r="E410" s="21" t="str">
        <f t="shared" si="38"/>
        <v> </v>
      </c>
      <c r="F410" s="21" t="str">
        <f t="shared" si="42"/>
        <v> </v>
      </c>
      <c r="G410" s="22" t="str">
        <f t="shared" si="41"/>
        <v> </v>
      </c>
      <c r="H410" s="21" t="str">
        <f t="shared" si="39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40"/>
        <v> </v>
      </c>
      <c r="C411" s="1" t="str">
        <f t="shared" si="43"/>
        <v> </v>
      </c>
      <c r="D411" s="21" t="str">
        <f t="shared" si="37"/>
        <v> </v>
      </c>
      <c r="E411" s="21" t="str">
        <f t="shared" si="38"/>
        <v> </v>
      </c>
      <c r="F411" s="21" t="str">
        <f t="shared" si="42"/>
        <v> </v>
      </c>
      <c r="G411" s="22" t="str">
        <f t="shared" si="41"/>
        <v> </v>
      </c>
      <c r="H411" s="21" t="str">
        <f t="shared" si="39"/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40"/>
        <v> </v>
      </c>
      <c r="C412" s="1" t="str">
        <f t="shared" si="43"/>
        <v> </v>
      </c>
      <c r="D412" s="21" t="str">
        <f aca="true" t="shared" si="44" ref="D412:D475">IF(C412&lt;&gt;" ",IF(G411&lt;D411,G411+E412,PMT($E$11,($E$13),-$E$6))," ")</f>
        <v> </v>
      </c>
      <c r="E412" s="21" t="str">
        <f aca="true" t="shared" si="45" ref="E412:E475">IF(C412&lt;&gt;" ",G411*$E$11," ")</f>
        <v> </v>
      </c>
      <c r="F412" s="21" t="str">
        <f t="shared" si="42"/>
        <v> </v>
      </c>
      <c r="G412" s="22" t="str">
        <f t="shared" si="41"/>
        <v> </v>
      </c>
      <c r="H412" s="21" t="str">
        <f aca="true" t="shared" si="46" ref="H412:H475">IF(C412&lt;&gt;" ",IF(AND($E$19=B412,$E$20=C412-(B412-1)*12),$E$18,0)," ")</f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7" ref="B413:B476">IF(C413&lt;&gt;" ",INT(C412/12)+1," ")</f>
        <v> </v>
      </c>
      <c r="C413" s="1" t="str">
        <f t="shared" si="43"/>
        <v> </v>
      </c>
      <c r="D413" s="21" t="str">
        <f t="shared" si="44"/>
        <v> </v>
      </c>
      <c r="E413" s="21" t="str">
        <f t="shared" si="45"/>
        <v> </v>
      </c>
      <c r="F413" s="21" t="str">
        <f t="shared" si="42"/>
        <v> </v>
      </c>
      <c r="G413" s="22" t="str">
        <f aca="true" t="shared" si="48" ref="G413:G476">IF(C413&lt;&gt;" ",G412-F413," ")</f>
        <v> </v>
      </c>
      <c r="H413" s="21" t="str">
        <f t="shared" si="46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7"/>
        <v> </v>
      </c>
      <c r="C414" s="1" t="str">
        <f t="shared" si="43"/>
        <v> </v>
      </c>
      <c r="D414" s="21" t="str">
        <f t="shared" si="44"/>
        <v> </v>
      </c>
      <c r="E414" s="21" t="str">
        <f t="shared" si="45"/>
        <v> </v>
      </c>
      <c r="F414" s="21" t="str">
        <f t="shared" si="42"/>
        <v> </v>
      </c>
      <c r="G414" s="22" t="str">
        <f t="shared" si="48"/>
        <v> </v>
      </c>
      <c r="H414" s="21" t="str">
        <f t="shared" si="46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7"/>
        <v> </v>
      </c>
      <c r="C415" s="1" t="str">
        <f t="shared" si="43"/>
        <v> </v>
      </c>
      <c r="D415" s="21" t="str">
        <f t="shared" si="44"/>
        <v> </v>
      </c>
      <c r="E415" s="21" t="str">
        <f t="shared" si="45"/>
        <v> </v>
      </c>
      <c r="F415" s="21" t="str">
        <f t="shared" si="42"/>
        <v> </v>
      </c>
      <c r="G415" s="22" t="str">
        <f t="shared" si="48"/>
        <v> </v>
      </c>
      <c r="H415" s="21" t="str">
        <f t="shared" si="46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7"/>
        <v> </v>
      </c>
      <c r="C416" s="1" t="str">
        <f t="shared" si="43"/>
        <v> </v>
      </c>
      <c r="D416" s="21" t="str">
        <f t="shared" si="44"/>
        <v> </v>
      </c>
      <c r="E416" s="21" t="str">
        <f t="shared" si="45"/>
        <v> </v>
      </c>
      <c r="F416" s="21" t="str">
        <f t="shared" si="42"/>
        <v> </v>
      </c>
      <c r="G416" s="22" t="str">
        <f t="shared" si="48"/>
        <v> </v>
      </c>
      <c r="H416" s="21" t="str">
        <f t="shared" si="46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7"/>
        <v> </v>
      </c>
      <c r="C417" s="1" t="str">
        <f t="shared" si="43"/>
        <v> </v>
      </c>
      <c r="D417" s="21" t="str">
        <f t="shared" si="44"/>
        <v> </v>
      </c>
      <c r="E417" s="21" t="str">
        <f t="shared" si="45"/>
        <v> </v>
      </c>
      <c r="F417" s="21" t="str">
        <f t="shared" si="42"/>
        <v> </v>
      </c>
      <c r="G417" s="22" t="str">
        <f t="shared" si="48"/>
        <v> </v>
      </c>
      <c r="H417" s="21" t="str">
        <f t="shared" si="46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7"/>
        <v> </v>
      </c>
      <c r="C418" s="1" t="str">
        <f t="shared" si="43"/>
        <v> </v>
      </c>
      <c r="D418" s="21" t="str">
        <f t="shared" si="44"/>
        <v> </v>
      </c>
      <c r="E418" s="21" t="str">
        <f t="shared" si="45"/>
        <v> </v>
      </c>
      <c r="F418" s="21" t="str">
        <f t="shared" si="42"/>
        <v> </v>
      </c>
      <c r="G418" s="22" t="str">
        <f t="shared" si="48"/>
        <v> </v>
      </c>
      <c r="H418" s="21" t="str">
        <f t="shared" si="46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7"/>
        <v> </v>
      </c>
      <c r="C419" s="1" t="str">
        <f t="shared" si="43"/>
        <v> </v>
      </c>
      <c r="D419" s="21" t="str">
        <f t="shared" si="44"/>
        <v> </v>
      </c>
      <c r="E419" s="21" t="str">
        <f t="shared" si="45"/>
        <v> </v>
      </c>
      <c r="F419" s="21" t="str">
        <f t="shared" si="42"/>
        <v> </v>
      </c>
      <c r="G419" s="22" t="str">
        <f t="shared" si="48"/>
        <v> </v>
      </c>
      <c r="H419" s="21" t="str">
        <f t="shared" si="46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7"/>
        <v> </v>
      </c>
      <c r="C420" s="1" t="str">
        <f t="shared" si="43"/>
        <v> </v>
      </c>
      <c r="D420" s="21" t="str">
        <f t="shared" si="44"/>
        <v> </v>
      </c>
      <c r="E420" s="21" t="str">
        <f t="shared" si="45"/>
        <v> </v>
      </c>
      <c r="F420" s="21" t="str">
        <f t="shared" si="42"/>
        <v> </v>
      </c>
      <c r="G420" s="22" t="str">
        <f t="shared" si="48"/>
        <v> </v>
      </c>
      <c r="H420" s="21" t="str">
        <f t="shared" si="46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7"/>
        <v> </v>
      </c>
      <c r="C421" s="1" t="str">
        <f t="shared" si="43"/>
        <v> </v>
      </c>
      <c r="D421" s="21" t="str">
        <f t="shared" si="44"/>
        <v> </v>
      </c>
      <c r="E421" s="21" t="str">
        <f t="shared" si="45"/>
        <v> </v>
      </c>
      <c r="F421" s="21" t="str">
        <f t="shared" si="42"/>
        <v> </v>
      </c>
      <c r="G421" s="22" t="str">
        <f t="shared" si="48"/>
        <v> </v>
      </c>
      <c r="H421" s="21" t="str">
        <f t="shared" si="46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7"/>
        <v> </v>
      </c>
      <c r="C422" s="1" t="str">
        <f t="shared" si="43"/>
        <v> </v>
      </c>
      <c r="D422" s="21" t="str">
        <f t="shared" si="44"/>
        <v> </v>
      </c>
      <c r="E422" s="21" t="str">
        <f t="shared" si="45"/>
        <v> </v>
      </c>
      <c r="F422" s="21" t="str">
        <f t="shared" si="42"/>
        <v> </v>
      </c>
      <c r="G422" s="22" t="str">
        <f t="shared" si="48"/>
        <v> </v>
      </c>
      <c r="H422" s="21" t="str">
        <f t="shared" si="46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7"/>
        <v> </v>
      </c>
      <c r="C423" s="1" t="str">
        <f t="shared" si="43"/>
        <v> </v>
      </c>
      <c r="D423" s="21" t="str">
        <f t="shared" si="44"/>
        <v> </v>
      </c>
      <c r="E423" s="21" t="str">
        <f t="shared" si="45"/>
        <v> </v>
      </c>
      <c r="F423" s="21" t="str">
        <f t="shared" si="42"/>
        <v> </v>
      </c>
      <c r="G423" s="22" t="str">
        <f t="shared" si="48"/>
        <v> </v>
      </c>
      <c r="H423" s="21" t="str">
        <f t="shared" si="46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7"/>
        <v> </v>
      </c>
      <c r="C424" s="1" t="str">
        <f t="shared" si="43"/>
        <v> </v>
      </c>
      <c r="D424" s="21" t="str">
        <f t="shared" si="44"/>
        <v> </v>
      </c>
      <c r="E424" s="21" t="str">
        <f t="shared" si="45"/>
        <v> </v>
      </c>
      <c r="F424" s="21" t="str">
        <f t="shared" si="42"/>
        <v> </v>
      </c>
      <c r="G424" s="22" t="str">
        <f t="shared" si="48"/>
        <v> </v>
      </c>
      <c r="H424" s="21" t="str">
        <f t="shared" si="46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7"/>
        <v> </v>
      </c>
      <c r="C425" s="1" t="str">
        <f t="shared" si="43"/>
        <v> </v>
      </c>
      <c r="D425" s="21" t="str">
        <f t="shared" si="44"/>
        <v> </v>
      </c>
      <c r="E425" s="21" t="str">
        <f t="shared" si="45"/>
        <v> </v>
      </c>
      <c r="F425" s="21" t="str">
        <f t="shared" si="42"/>
        <v> </v>
      </c>
      <c r="G425" s="22" t="str">
        <f t="shared" si="48"/>
        <v> </v>
      </c>
      <c r="H425" s="21" t="str">
        <f t="shared" si="46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7"/>
        <v> </v>
      </c>
      <c r="C426" s="1" t="str">
        <f t="shared" si="43"/>
        <v> </v>
      </c>
      <c r="D426" s="21" t="str">
        <f t="shared" si="44"/>
        <v> </v>
      </c>
      <c r="E426" s="21" t="str">
        <f t="shared" si="45"/>
        <v> </v>
      </c>
      <c r="F426" s="21" t="str">
        <f t="shared" si="42"/>
        <v> </v>
      </c>
      <c r="G426" s="22" t="str">
        <f t="shared" si="48"/>
        <v> </v>
      </c>
      <c r="H426" s="21" t="str">
        <f t="shared" si="46"/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7"/>
        <v> </v>
      </c>
      <c r="C427" s="1" t="str">
        <f t="shared" si="43"/>
        <v> </v>
      </c>
      <c r="D427" s="21" t="str">
        <f t="shared" si="44"/>
        <v> </v>
      </c>
      <c r="E427" s="21" t="str">
        <f t="shared" si="45"/>
        <v> </v>
      </c>
      <c r="F427" s="21" t="str">
        <f aca="true" t="shared" si="49" ref="F427:F490">IF(C427&lt;&gt;" ",D427-E427+H427," ")</f>
        <v> </v>
      </c>
      <c r="G427" s="22" t="str">
        <f t="shared" si="48"/>
        <v> </v>
      </c>
      <c r="H427" s="21" t="str">
        <f t="shared" si="46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7"/>
        <v> </v>
      </c>
      <c r="C428" s="1" t="str">
        <f t="shared" si="43"/>
        <v> </v>
      </c>
      <c r="D428" s="21" t="str">
        <f t="shared" si="44"/>
        <v> </v>
      </c>
      <c r="E428" s="21" t="str">
        <f t="shared" si="45"/>
        <v> </v>
      </c>
      <c r="F428" s="21" t="str">
        <f t="shared" si="49"/>
        <v> </v>
      </c>
      <c r="G428" s="22" t="str">
        <f t="shared" si="48"/>
        <v> </v>
      </c>
      <c r="H428" s="21" t="str">
        <f t="shared" si="46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7"/>
        <v> </v>
      </c>
      <c r="C429" s="1" t="str">
        <f t="shared" si="43"/>
        <v> </v>
      </c>
      <c r="D429" s="21" t="str">
        <f t="shared" si="44"/>
        <v> </v>
      </c>
      <c r="E429" s="21" t="str">
        <f t="shared" si="45"/>
        <v> </v>
      </c>
      <c r="F429" s="21" t="str">
        <f t="shared" si="49"/>
        <v> </v>
      </c>
      <c r="G429" s="22" t="str">
        <f t="shared" si="48"/>
        <v> </v>
      </c>
      <c r="H429" s="21" t="str">
        <f t="shared" si="46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7"/>
        <v> </v>
      </c>
      <c r="C430" s="1" t="str">
        <f aca="true" t="shared" si="50" ref="C430:C493">IF(CODE(C429)=32," ",IF(AND(C429+1&lt;=$E$13,G429&gt;0),+C429+1," "))</f>
        <v> </v>
      </c>
      <c r="D430" s="21" t="str">
        <f t="shared" si="44"/>
        <v> </v>
      </c>
      <c r="E430" s="21" t="str">
        <f t="shared" si="45"/>
        <v> </v>
      </c>
      <c r="F430" s="21" t="str">
        <f t="shared" si="49"/>
        <v> </v>
      </c>
      <c r="G430" s="22" t="str">
        <f t="shared" si="48"/>
        <v> </v>
      </c>
      <c r="H430" s="21" t="str">
        <f t="shared" si="46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7"/>
        <v> </v>
      </c>
      <c r="C431" s="1" t="str">
        <f t="shared" si="50"/>
        <v> </v>
      </c>
      <c r="D431" s="21" t="str">
        <f t="shared" si="44"/>
        <v> </v>
      </c>
      <c r="E431" s="21" t="str">
        <f t="shared" si="45"/>
        <v> </v>
      </c>
      <c r="F431" s="21" t="str">
        <f t="shared" si="49"/>
        <v> </v>
      </c>
      <c r="G431" s="22" t="str">
        <f t="shared" si="48"/>
        <v> </v>
      </c>
      <c r="H431" s="21" t="str">
        <f t="shared" si="46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7"/>
        <v> </v>
      </c>
      <c r="C432" s="1" t="str">
        <f t="shared" si="50"/>
        <v> </v>
      </c>
      <c r="D432" s="21" t="str">
        <f t="shared" si="44"/>
        <v> </v>
      </c>
      <c r="E432" s="21" t="str">
        <f t="shared" si="45"/>
        <v> </v>
      </c>
      <c r="F432" s="21" t="str">
        <f t="shared" si="49"/>
        <v> </v>
      </c>
      <c r="G432" s="22" t="str">
        <f t="shared" si="48"/>
        <v> </v>
      </c>
      <c r="H432" s="21" t="str">
        <f t="shared" si="46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7"/>
        <v> </v>
      </c>
      <c r="C433" s="1" t="str">
        <f t="shared" si="50"/>
        <v> </v>
      </c>
      <c r="D433" s="21" t="str">
        <f t="shared" si="44"/>
        <v> </v>
      </c>
      <c r="E433" s="21" t="str">
        <f t="shared" si="45"/>
        <v> </v>
      </c>
      <c r="F433" s="21" t="str">
        <f t="shared" si="49"/>
        <v> </v>
      </c>
      <c r="G433" s="22" t="str">
        <f t="shared" si="48"/>
        <v> </v>
      </c>
      <c r="H433" s="21" t="str">
        <f t="shared" si="46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7"/>
        <v> </v>
      </c>
      <c r="C434" s="1" t="str">
        <f t="shared" si="50"/>
        <v> </v>
      </c>
      <c r="D434" s="21" t="str">
        <f t="shared" si="44"/>
        <v> </v>
      </c>
      <c r="E434" s="21" t="str">
        <f t="shared" si="45"/>
        <v> </v>
      </c>
      <c r="F434" s="21" t="str">
        <f t="shared" si="49"/>
        <v> </v>
      </c>
      <c r="G434" s="22" t="str">
        <f t="shared" si="48"/>
        <v> </v>
      </c>
      <c r="H434" s="21" t="str">
        <f t="shared" si="46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7"/>
        <v> </v>
      </c>
      <c r="C435" s="1" t="str">
        <f t="shared" si="50"/>
        <v> </v>
      </c>
      <c r="D435" s="21" t="str">
        <f t="shared" si="44"/>
        <v> </v>
      </c>
      <c r="E435" s="21" t="str">
        <f t="shared" si="45"/>
        <v> </v>
      </c>
      <c r="F435" s="21" t="str">
        <f t="shared" si="49"/>
        <v> </v>
      </c>
      <c r="G435" s="22" t="str">
        <f t="shared" si="48"/>
        <v> </v>
      </c>
      <c r="H435" s="21" t="str">
        <f t="shared" si="46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7"/>
        <v> </v>
      </c>
      <c r="C436" s="1" t="str">
        <f t="shared" si="50"/>
        <v> </v>
      </c>
      <c r="D436" s="21" t="str">
        <f t="shared" si="44"/>
        <v> </v>
      </c>
      <c r="E436" s="21" t="str">
        <f t="shared" si="45"/>
        <v> </v>
      </c>
      <c r="F436" s="21" t="str">
        <f t="shared" si="49"/>
        <v> </v>
      </c>
      <c r="G436" s="22" t="str">
        <f t="shared" si="48"/>
        <v> </v>
      </c>
      <c r="H436" s="21" t="str">
        <f t="shared" si="46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7"/>
        <v> </v>
      </c>
      <c r="C437" s="1" t="str">
        <f t="shared" si="50"/>
        <v> </v>
      </c>
      <c r="D437" s="21" t="str">
        <f t="shared" si="44"/>
        <v> </v>
      </c>
      <c r="E437" s="21" t="str">
        <f t="shared" si="45"/>
        <v> </v>
      </c>
      <c r="F437" s="21" t="str">
        <f t="shared" si="49"/>
        <v> </v>
      </c>
      <c r="G437" s="22" t="str">
        <f t="shared" si="48"/>
        <v> </v>
      </c>
      <c r="H437" s="21" t="str">
        <f t="shared" si="46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7"/>
        <v> </v>
      </c>
      <c r="C438" s="1" t="str">
        <f t="shared" si="50"/>
        <v> </v>
      </c>
      <c r="D438" s="21" t="str">
        <f t="shared" si="44"/>
        <v> </v>
      </c>
      <c r="E438" s="21" t="str">
        <f t="shared" si="45"/>
        <v> </v>
      </c>
      <c r="F438" s="21" t="str">
        <f t="shared" si="49"/>
        <v> </v>
      </c>
      <c r="G438" s="22" t="str">
        <f t="shared" si="48"/>
        <v> </v>
      </c>
      <c r="H438" s="21" t="str">
        <f t="shared" si="46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7"/>
        <v> </v>
      </c>
      <c r="C439" s="1" t="str">
        <f t="shared" si="50"/>
        <v> </v>
      </c>
      <c r="D439" s="21" t="str">
        <f t="shared" si="44"/>
        <v> </v>
      </c>
      <c r="E439" s="21" t="str">
        <f t="shared" si="45"/>
        <v> </v>
      </c>
      <c r="F439" s="21" t="str">
        <f t="shared" si="49"/>
        <v> </v>
      </c>
      <c r="G439" s="22" t="str">
        <f t="shared" si="48"/>
        <v> </v>
      </c>
      <c r="H439" s="21" t="str">
        <f t="shared" si="46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7"/>
        <v> </v>
      </c>
      <c r="C440" s="1" t="str">
        <f t="shared" si="50"/>
        <v> </v>
      </c>
      <c r="D440" s="21" t="str">
        <f t="shared" si="44"/>
        <v> </v>
      </c>
      <c r="E440" s="21" t="str">
        <f t="shared" si="45"/>
        <v> </v>
      </c>
      <c r="F440" s="21" t="str">
        <f t="shared" si="49"/>
        <v> </v>
      </c>
      <c r="G440" s="22" t="str">
        <f t="shared" si="48"/>
        <v> </v>
      </c>
      <c r="H440" s="21" t="str">
        <f t="shared" si="46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7"/>
        <v> </v>
      </c>
      <c r="C441" s="1" t="str">
        <f t="shared" si="50"/>
        <v> </v>
      </c>
      <c r="D441" s="21" t="str">
        <f t="shared" si="44"/>
        <v> </v>
      </c>
      <c r="E441" s="21" t="str">
        <f t="shared" si="45"/>
        <v> </v>
      </c>
      <c r="F441" s="21" t="str">
        <f t="shared" si="49"/>
        <v> </v>
      </c>
      <c r="G441" s="22" t="str">
        <f t="shared" si="48"/>
        <v> </v>
      </c>
      <c r="H441" s="21" t="str">
        <f t="shared" si="46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7"/>
        <v> </v>
      </c>
      <c r="C442" s="1" t="str">
        <f t="shared" si="50"/>
        <v> </v>
      </c>
      <c r="D442" s="21" t="str">
        <f t="shared" si="44"/>
        <v> </v>
      </c>
      <c r="E442" s="21" t="str">
        <f t="shared" si="45"/>
        <v> </v>
      </c>
      <c r="F442" s="21" t="str">
        <f t="shared" si="49"/>
        <v> </v>
      </c>
      <c r="G442" s="22" t="str">
        <f t="shared" si="48"/>
        <v> </v>
      </c>
      <c r="H442" s="21" t="str">
        <f t="shared" si="46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7"/>
        <v> </v>
      </c>
      <c r="C443" s="1" t="str">
        <f t="shared" si="50"/>
        <v> </v>
      </c>
      <c r="D443" s="21" t="str">
        <f t="shared" si="44"/>
        <v> </v>
      </c>
      <c r="E443" s="21" t="str">
        <f t="shared" si="45"/>
        <v> </v>
      </c>
      <c r="F443" s="21" t="str">
        <f t="shared" si="49"/>
        <v> </v>
      </c>
      <c r="G443" s="22" t="str">
        <f t="shared" si="48"/>
        <v> </v>
      </c>
      <c r="H443" s="21" t="str">
        <f t="shared" si="46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7"/>
        <v> </v>
      </c>
      <c r="C444" s="1" t="str">
        <f t="shared" si="50"/>
        <v> </v>
      </c>
      <c r="D444" s="21" t="str">
        <f t="shared" si="44"/>
        <v> </v>
      </c>
      <c r="E444" s="21" t="str">
        <f t="shared" si="45"/>
        <v> </v>
      </c>
      <c r="F444" s="21" t="str">
        <f t="shared" si="49"/>
        <v> </v>
      </c>
      <c r="G444" s="22" t="str">
        <f t="shared" si="48"/>
        <v> </v>
      </c>
      <c r="H444" s="21" t="str">
        <f t="shared" si="46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7"/>
        <v> </v>
      </c>
      <c r="C445" s="1" t="str">
        <f t="shared" si="50"/>
        <v> </v>
      </c>
      <c r="D445" s="21" t="str">
        <f t="shared" si="44"/>
        <v> </v>
      </c>
      <c r="E445" s="21" t="str">
        <f t="shared" si="45"/>
        <v> </v>
      </c>
      <c r="F445" s="21" t="str">
        <f t="shared" si="49"/>
        <v> </v>
      </c>
      <c r="G445" s="22" t="str">
        <f t="shared" si="48"/>
        <v> </v>
      </c>
      <c r="H445" s="21" t="str">
        <f t="shared" si="46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7"/>
        <v> </v>
      </c>
      <c r="C446" s="1" t="str">
        <f t="shared" si="50"/>
        <v> </v>
      </c>
      <c r="D446" s="21" t="str">
        <f t="shared" si="44"/>
        <v> </v>
      </c>
      <c r="E446" s="21" t="str">
        <f t="shared" si="45"/>
        <v> </v>
      </c>
      <c r="F446" s="21" t="str">
        <f t="shared" si="49"/>
        <v> </v>
      </c>
      <c r="G446" s="22" t="str">
        <f t="shared" si="48"/>
        <v> </v>
      </c>
      <c r="H446" s="21" t="str">
        <f t="shared" si="46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7"/>
        <v> </v>
      </c>
      <c r="C447" s="1" t="str">
        <f t="shared" si="50"/>
        <v> </v>
      </c>
      <c r="D447" s="21" t="str">
        <f t="shared" si="44"/>
        <v> </v>
      </c>
      <c r="E447" s="21" t="str">
        <f t="shared" si="45"/>
        <v> </v>
      </c>
      <c r="F447" s="21" t="str">
        <f t="shared" si="49"/>
        <v> </v>
      </c>
      <c r="G447" s="22" t="str">
        <f t="shared" si="48"/>
        <v> </v>
      </c>
      <c r="H447" s="21" t="str">
        <f t="shared" si="46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7"/>
        <v> </v>
      </c>
      <c r="C448" s="1" t="str">
        <f t="shared" si="50"/>
        <v> </v>
      </c>
      <c r="D448" s="21" t="str">
        <f t="shared" si="44"/>
        <v> </v>
      </c>
      <c r="E448" s="21" t="str">
        <f t="shared" si="45"/>
        <v> </v>
      </c>
      <c r="F448" s="21" t="str">
        <f t="shared" si="49"/>
        <v> </v>
      </c>
      <c r="G448" s="22" t="str">
        <f t="shared" si="48"/>
        <v> </v>
      </c>
      <c r="H448" s="21" t="str">
        <f t="shared" si="46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7"/>
        <v> </v>
      </c>
      <c r="C449" s="1" t="str">
        <f t="shared" si="50"/>
        <v> </v>
      </c>
      <c r="D449" s="21" t="str">
        <f t="shared" si="44"/>
        <v> </v>
      </c>
      <c r="E449" s="21" t="str">
        <f t="shared" si="45"/>
        <v> </v>
      </c>
      <c r="F449" s="21" t="str">
        <f t="shared" si="49"/>
        <v> </v>
      </c>
      <c r="G449" s="22" t="str">
        <f t="shared" si="48"/>
        <v> </v>
      </c>
      <c r="H449" s="21" t="str">
        <f t="shared" si="46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7"/>
        <v> </v>
      </c>
      <c r="C450" s="1" t="str">
        <f t="shared" si="50"/>
        <v> </v>
      </c>
      <c r="D450" s="21" t="str">
        <f t="shared" si="44"/>
        <v> </v>
      </c>
      <c r="E450" s="21" t="str">
        <f t="shared" si="45"/>
        <v> </v>
      </c>
      <c r="F450" s="21" t="str">
        <f t="shared" si="49"/>
        <v> </v>
      </c>
      <c r="G450" s="22" t="str">
        <f t="shared" si="48"/>
        <v> </v>
      </c>
      <c r="H450" s="21" t="str">
        <f t="shared" si="46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7"/>
        <v> </v>
      </c>
      <c r="C451" s="1" t="str">
        <f t="shared" si="50"/>
        <v> </v>
      </c>
      <c r="D451" s="21" t="str">
        <f t="shared" si="44"/>
        <v> </v>
      </c>
      <c r="E451" s="21" t="str">
        <f t="shared" si="45"/>
        <v> </v>
      </c>
      <c r="F451" s="21" t="str">
        <f t="shared" si="49"/>
        <v> </v>
      </c>
      <c r="G451" s="22" t="str">
        <f t="shared" si="48"/>
        <v> </v>
      </c>
      <c r="H451" s="21" t="str">
        <f t="shared" si="46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7"/>
        <v> </v>
      </c>
      <c r="C452" s="1" t="str">
        <f t="shared" si="50"/>
        <v> </v>
      </c>
      <c r="D452" s="21" t="str">
        <f t="shared" si="44"/>
        <v> </v>
      </c>
      <c r="E452" s="21" t="str">
        <f t="shared" si="45"/>
        <v> </v>
      </c>
      <c r="F452" s="21" t="str">
        <f t="shared" si="49"/>
        <v> </v>
      </c>
      <c r="G452" s="22" t="str">
        <f t="shared" si="48"/>
        <v> </v>
      </c>
      <c r="H452" s="21" t="str">
        <f t="shared" si="46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7"/>
        <v> </v>
      </c>
      <c r="C453" s="1" t="str">
        <f t="shared" si="50"/>
        <v> </v>
      </c>
      <c r="D453" s="21" t="str">
        <f t="shared" si="44"/>
        <v> </v>
      </c>
      <c r="E453" s="21" t="str">
        <f t="shared" si="45"/>
        <v> </v>
      </c>
      <c r="F453" s="21" t="str">
        <f t="shared" si="49"/>
        <v> </v>
      </c>
      <c r="G453" s="22" t="str">
        <f t="shared" si="48"/>
        <v> </v>
      </c>
      <c r="H453" s="21" t="str">
        <f t="shared" si="46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7"/>
        <v> </v>
      </c>
      <c r="C454" s="1" t="str">
        <f t="shared" si="50"/>
        <v> </v>
      </c>
      <c r="D454" s="21" t="str">
        <f t="shared" si="44"/>
        <v> </v>
      </c>
      <c r="E454" s="21" t="str">
        <f t="shared" si="45"/>
        <v> </v>
      </c>
      <c r="F454" s="21" t="str">
        <f t="shared" si="49"/>
        <v> </v>
      </c>
      <c r="G454" s="22" t="str">
        <f t="shared" si="48"/>
        <v> </v>
      </c>
      <c r="H454" s="21" t="str">
        <f t="shared" si="46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7"/>
        <v> </v>
      </c>
      <c r="C455" s="1" t="str">
        <f t="shared" si="50"/>
        <v> </v>
      </c>
      <c r="D455" s="21" t="str">
        <f t="shared" si="44"/>
        <v> </v>
      </c>
      <c r="E455" s="21" t="str">
        <f t="shared" si="45"/>
        <v> </v>
      </c>
      <c r="F455" s="21" t="str">
        <f t="shared" si="49"/>
        <v> </v>
      </c>
      <c r="G455" s="22" t="str">
        <f t="shared" si="48"/>
        <v> </v>
      </c>
      <c r="H455" s="21" t="str">
        <f t="shared" si="46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7"/>
        <v> </v>
      </c>
      <c r="C456" s="1" t="str">
        <f t="shared" si="50"/>
        <v> </v>
      </c>
      <c r="D456" s="21" t="str">
        <f t="shared" si="44"/>
        <v> </v>
      </c>
      <c r="E456" s="21" t="str">
        <f t="shared" si="45"/>
        <v> </v>
      </c>
      <c r="F456" s="21" t="str">
        <f t="shared" si="49"/>
        <v> </v>
      </c>
      <c r="G456" s="22" t="str">
        <f t="shared" si="48"/>
        <v> </v>
      </c>
      <c r="H456" s="21" t="str">
        <f t="shared" si="46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7"/>
        <v> </v>
      </c>
      <c r="C457" s="1" t="str">
        <f t="shared" si="50"/>
        <v> </v>
      </c>
      <c r="D457" s="21" t="str">
        <f t="shared" si="44"/>
        <v> </v>
      </c>
      <c r="E457" s="21" t="str">
        <f t="shared" si="45"/>
        <v> </v>
      </c>
      <c r="F457" s="21" t="str">
        <f t="shared" si="49"/>
        <v> </v>
      </c>
      <c r="G457" s="22" t="str">
        <f t="shared" si="48"/>
        <v> </v>
      </c>
      <c r="H457" s="21" t="str">
        <f t="shared" si="46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7"/>
        <v> </v>
      </c>
      <c r="C458" s="1" t="str">
        <f t="shared" si="50"/>
        <v> </v>
      </c>
      <c r="D458" s="21" t="str">
        <f t="shared" si="44"/>
        <v> </v>
      </c>
      <c r="E458" s="21" t="str">
        <f t="shared" si="45"/>
        <v> </v>
      </c>
      <c r="F458" s="21" t="str">
        <f t="shared" si="49"/>
        <v> </v>
      </c>
      <c r="G458" s="22" t="str">
        <f t="shared" si="48"/>
        <v> </v>
      </c>
      <c r="H458" s="21" t="str">
        <f t="shared" si="46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7"/>
        <v> </v>
      </c>
      <c r="C459" s="1" t="str">
        <f t="shared" si="50"/>
        <v> </v>
      </c>
      <c r="D459" s="21" t="str">
        <f t="shared" si="44"/>
        <v> </v>
      </c>
      <c r="E459" s="21" t="str">
        <f t="shared" si="45"/>
        <v> </v>
      </c>
      <c r="F459" s="21" t="str">
        <f t="shared" si="49"/>
        <v> </v>
      </c>
      <c r="G459" s="22" t="str">
        <f t="shared" si="48"/>
        <v> </v>
      </c>
      <c r="H459" s="21" t="str">
        <f t="shared" si="46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7"/>
        <v> </v>
      </c>
      <c r="C460" s="1" t="str">
        <f t="shared" si="50"/>
        <v> </v>
      </c>
      <c r="D460" s="21" t="str">
        <f t="shared" si="44"/>
        <v> </v>
      </c>
      <c r="E460" s="21" t="str">
        <f t="shared" si="45"/>
        <v> </v>
      </c>
      <c r="F460" s="21" t="str">
        <f t="shared" si="49"/>
        <v> </v>
      </c>
      <c r="G460" s="22" t="str">
        <f t="shared" si="48"/>
        <v> </v>
      </c>
      <c r="H460" s="21" t="str">
        <f t="shared" si="46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7"/>
        <v> </v>
      </c>
      <c r="C461" s="1" t="str">
        <f t="shared" si="50"/>
        <v> </v>
      </c>
      <c r="D461" s="21" t="str">
        <f t="shared" si="44"/>
        <v> </v>
      </c>
      <c r="E461" s="21" t="str">
        <f t="shared" si="45"/>
        <v> </v>
      </c>
      <c r="F461" s="21" t="str">
        <f t="shared" si="49"/>
        <v> </v>
      </c>
      <c r="G461" s="22" t="str">
        <f t="shared" si="48"/>
        <v> </v>
      </c>
      <c r="H461" s="21" t="str">
        <f t="shared" si="46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7"/>
        <v> </v>
      </c>
      <c r="C462" s="1" t="str">
        <f t="shared" si="50"/>
        <v> </v>
      </c>
      <c r="D462" s="21" t="str">
        <f t="shared" si="44"/>
        <v> </v>
      </c>
      <c r="E462" s="21" t="str">
        <f t="shared" si="45"/>
        <v> </v>
      </c>
      <c r="F462" s="21" t="str">
        <f t="shared" si="49"/>
        <v> </v>
      </c>
      <c r="G462" s="22" t="str">
        <f t="shared" si="48"/>
        <v> </v>
      </c>
      <c r="H462" s="21" t="str">
        <f t="shared" si="46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7"/>
        <v> </v>
      </c>
      <c r="C463" s="1" t="str">
        <f t="shared" si="50"/>
        <v> </v>
      </c>
      <c r="D463" s="21" t="str">
        <f t="shared" si="44"/>
        <v> </v>
      </c>
      <c r="E463" s="21" t="str">
        <f t="shared" si="45"/>
        <v> </v>
      </c>
      <c r="F463" s="21" t="str">
        <f t="shared" si="49"/>
        <v> </v>
      </c>
      <c r="G463" s="22" t="str">
        <f t="shared" si="48"/>
        <v> </v>
      </c>
      <c r="H463" s="21" t="str">
        <f t="shared" si="46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7"/>
        <v> </v>
      </c>
      <c r="C464" s="1" t="str">
        <f t="shared" si="50"/>
        <v> </v>
      </c>
      <c r="D464" s="21" t="str">
        <f t="shared" si="44"/>
        <v> </v>
      </c>
      <c r="E464" s="21" t="str">
        <f t="shared" si="45"/>
        <v> </v>
      </c>
      <c r="F464" s="21" t="str">
        <f t="shared" si="49"/>
        <v> </v>
      </c>
      <c r="G464" s="22" t="str">
        <f t="shared" si="48"/>
        <v> </v>
      </c>
      <c r="H464" s="21" t="str">
        <f t="shared" si="46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7"/>
        <v> </v>
      </c>
      <c r="C465" s="1" t="str">
        <f t="shared" si="50"/>
        <v> </v>
      </c>
      <c r="D465" s="21" t="str">
        <f t="shared" si="44"/>
        <v> </v>
      </c>
      <c r="E465" s="21" t="str">
        <f t="shared" si="45"/>
        <v> </v>
      </c>
      <c r="F465" s="21" t="str">
        <f t="shared" si="49"/>
        <v> </v>
      </c>
      <c r="G465" s="22" t="str">
        <f t="shared" si="48"/>
        <v> </v>
      </c>
      <c r="H465" s="21" t="str">
        <f t="shared" si="46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7"/>
        <v> </v>
      </c>
      <c r="C466" s="1" t="str">
        <f t="shared" si="50"/>
        <v> </v>
      </c>
      <c r="D466" s="21" t="str">
        <f t="shared" si="44"/>
        <v> </v>
      </c>
      <c r="E466" s="21" t="str">
        <f t="shared" si="45"/>
        <v> </v>
      </c>
      <c r="F466" s="21" t="str">
        <f t="shared" si="49"/>
        <v> </v>
      </c>
      <c r="G466" s="22" t="str">
        <f t="shared" si="48"/>
        <v> </v>
      </c>
      <c r="H466" s="21" t="str">
        <f t="shared" si="46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7"/>
        <v> </v>
      </c>
      <c r="C467" s="1" t="str">
        <f t="shared" si="50"/>
        <v> </v>
      </c>
      <c r="D467" s="21" t="str">
        <f t="shared" si="44"/>
        <v> </v>
      </c>
      <c r="E467" s="21" t="str">
        <f t="shared" si="45"/>
        <v> </v>
      </c>
      <c r="F467" s="21" t="str">
        <f t="shared" si="49"/>
        <v> </v>
      </c>
      <c r="G467" s="22" t="str">
        <f t="shared" si="48"/>
        <v> </v>
      </c>
      <c r="H467" s="21" t="str">
        <f t="shared" si="46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7"/>
        <v> </v>
      </c>
      <c r="C468" s="1" t="str">
        <f t="shared" si="50"/>
        <v> </v>
      </c>
      <c r="D468" s="21" t="str">
        <f t="shared" si="44"/>
        <v> </v>
      </c>
      <c r="E468" s="21" t="str">
        <f t="shared" si="45"/>
        <v> </v>
      </c>
      <c r="F468" s="21" t="str">
        <f t="shared" si="49"/>
        <v> </v>
      </c>
      <c r="G468" s="22" t="str">
        <f t="shared" si="48"/>
        <v> </v>
      </c>
      <c r="H468" s="21" t="str">
        <f t="shared" si="46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7"/>
        <v> </v>
      </c>
      <c r="C469" s="1" t="str">
        <f t="shared" si="50"/>
        <v> </v>
      </c>
      <c r="D469" s="21" t="str">
        <f t="shared" si="44"/>
        <v> </v>
      </c>
      <c r="E469" s="21" t="str">
        <f t="shared" si="45"/>
        <v> </v>
      </c>
      <c r="F469" s="21" t="str">
        <f t="shared" si="49"/>
        <v> </v>
      </c>
      <c r="G469" s="22" t="str">
        <f t="shared" si="48"/>
        <v> </v>
      </c>
      <c r="H469" s="21" t="str">
        <f t="shared" si="46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7"/>
        <v> </v>
      </c>
      <c r="C470" s="1" t="str">
        <f t="shared" si="50"/>
        <v> </v>
      </c>
      <c r="D470" s="21" t="str">
        <f t="shared" si="44"/>
        <v> </v>
      </c>
      <c r="E470" s="21" t="str">
        <f t="shared" si="45"/>
        <v> </v>
      </c>
      <c r="F470" s="21" t="str">
        <f t="shared" si="49"/>
        <v> </v>
      </c>
      <c r="G470" s="22" t="str">
        <f t="shared" si="48"/>
        <v> </v>
      </c>
      <c r="H470" s="21" t="str">
        <f t="shared" si="46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7"/>
        <v> </v>
      </c>
      <c r="C471" s="1" t="str">
        <f t="shared" si="50"/>
        <v> </v>
      </c>
      <c r="D471" s="21" t="str">
        <f t="shared" si="44"/>
        <v> </v>
      </c>
      <c r="E471" s="21" t="str">
        <f t="shared" si="45"/>
        <v> </v>
      </c>
      <c r="F471" s="21" t="str">
        <f t="shared" si="49"/>
        <v> </v>
      </c>
      <c r="G471" s="22" t="str">
        <f t="shared" si="48"/>
        <v> </v>
      </c>
      <c r="H471" s="21" t="str">
        <f t="shared" si="46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7"/>
        <v> </v>
      </c>
      <c r="C472" s="1" t="str">
        <f t="shared" si="50"/>
        <v> </v>
      </c>
      <c r="D472" s="21" t="str">
        <f t="shared" si="44"/>
        <v> </v>
      </c>
      <c r="E472" s="21" t="str">
        <f t="shared" si="45"/>
        <v> </v>
      </c>
      <c r="F472" s="21" t="str">
        <f t="shared" si="49"/>
        <v> </v>
      </c>
      <c r="G472" s="22" t="str">
        <f t="shared" si="48"/>
        <v> </v>
      </c>
      <c r="H472" s="21" t="str">
        <f t="shared" si="46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7"/>
        <v> </v>
      </c>
      <c r="C473" s="1" t="str">
        <f t="shared" si="50"/>
        <v> </v>
      </c>
      <c r="D473" s="21" t="str">
        <f t="shared" si="44"/>
        <v> </v>
      </c>
      <c r="E473" s="21" t="str">
        <f t="shared" si="45"/>
        <v> </v>
      </c>
      <c r="F473" s="21" t="str">
        <f t="shared" si="49"/>
        <v> </v>
      </c>
      <c r="G473" s="22" t="str">
        <f t="shared" si="48"/>
        <v> </v>
      </c>
      <c r="H473" s="21" t="str">
        <f t="shared" si="46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7"/>
        <v> </v>
      </c>
      <c r="C474" s="1" t="str">
        <f t="shared" si="50"/>
        <v> </v>
      </c>
      <c r="D474" s="21" t="str">
        <f t="shared" si="44"/>
        <v> </v>
      </c>
      <c r="E474" s="21" t="str">
        <f t="shared" si="45"/>
        <v> </v>
      </c>
      <c r="F474" s="21" t="str">
        <f t="shared" si="49"/>
        <v> </v>
      </c>
      <c r="G474" s="22" t="str">
        <f t="shared" si="48"/>
        <v> </v>
      </c>
      <c r="H474" s="21" t="str">
        <f t="shared" si="46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7"/>
        <v> </v>
      </c>
      <c r="C475" s="1" t="str">
        <f t="shared" si="50"/>
        <v> </v>
      </c>
      <c r="D475" s="21" t="str">
        <f t="shared" si="44"/>
        <v> </v>
      </c>
      <c r="E475" s="21" t="str">
        <f t="shared" si="45"/>
        <v> </v>
      </c>
      <c r="F475" s="21" t="str">
        <f t="shared" si="49"/>
        <v> </v>
      </c>
      <c r="G475" s="22" t="str">
        <f t="shared" si="48"/>
        <v> </v>
      </c>
      <c r="H475" s="21" t="str">
        <f t="shared" si="46"/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7"/>
        <v> </v>
      </c>
      <c r="C476" s="1" t="str">
        <f t="shared" si="50"/>
        <v> </v>
      </c>
      <c r="D476" s="21" t="str">
        <f aca="true" t="shared" si="51" ref="D476:D539">IF(C476&lt;&gt;" ",IF(G475&lt;D475,G475+E476,PMT($E$11,($E$13),-$E$6))," ")</f>
        <v> </v>
      </c>
      <c r="E476" s="21" t="str">
        <f aca="true" t="shared" si="52" ref="E476:E539">IF(C476&lt;&gt;" ",G475*$E$11," ")</f>
        <v> </v>
      </c>
      <c r="F476" s="21" t="str">
        <f t="shared" si="49"/>
        <v> </v>
      </c>
      <c r="G476" s="22" t="str">
        <f t="shared" si="48"/>
        <v> </v>
      </c>
      <c r="H476" s="21" t="str">
        <f aca="true" t="shared" si="53" ref="H476:H539">IF(C476&lt;&gt;" ",IF(AND($E$19=B476,$E$20=C476-(B476-1)*12),$E$18,0)," ")</f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4" ref="B477:B540">IF(C477&lt;&gt;" ",INT(C476/12)+1," ")</f>
        <v> </v>
      </c>
      <c r="C477" s="1" t="str">
        <f t="shared" si="50"/>
        <v> </v>
      </c>
      <c r="D477" s="21" t="str">
        <f t="shared" si="51"/>
        <v> </v>
      </c>
      <c r="E477" s="21" t="str">
        <f t="shared" si="52"/>
        <v> </v>
      </c>
      <c r="F477" s="21" t="str">
        <f t="shared" si="49"/>
        <v> </v>
      </c>
      <c r="G477" s="22" t="str">
        <f aca="true" t="shared" si="55" ref="G477:G540">IF(C477&lt;&gt;" ",G476-F477," ")</f>
        <v> </v>
      </c>
      <c r="H477" s="21" t="str">
        <f t="shared" si="53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4"/>
        <v> </v>
      </c>
      <c r="C478" s="1" t="str">
        <f t="shared" si="50"/>
        <v> </v>
      </c>
      <c r="D478" s="21" t="str">
        <f t="shared" si="51"/>
        <v> </v>
      </c>
      <c r="E478" s="21" t="str">
        <f t="shared" si="52"/>
        <v> </v>
      </c>
      <c r="F478" s="21" t="str">
        <f t="shared" si="49"/>
        <v> </v>
      </c>
      <c r="G478" s="22" t="str">
        <f t="shared" si="55"/>
        <v> </v>
      </c>
      <c r="H478" s="21" t="str">
        <f t="shared" si="53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4"/>
        <v> </v>
      </c>
      <c r="C479" s="1" t="str">
        <f t="shared" si="50"/>
        <v> </v>
      </c>
      <c r="D479" s="21" t="str">
        <f t="shared" si="51"/>
        <v> </v>
      </c>
      <c r="E479" s="21" t="str">
        <f t="shared" si="52"/>
        <v> </v>
      </c>
      <c r="F479" s="21" t="str">
        <f t="shared" si="49"/>
        <v> </v>
      </c>
      <c r="G479" s="22" t="str">
        <f t="shared" si="55"/>
        <v> </v>
      </c>
      <c r="H479" s="21" t="str">
        <f t="shared" si="53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4"/>
        <v> </v>
      </c>
      <c r="C480" s="1" t="str">
        <f t="shared" si="50"/>
        <v> </v>
      </c>
      <c r="D480" s="21" t="str">
        <f t="shared" si="51"/>
        <v> </v>
      </c>
      <c r="E480" s="21" t="str">
        <f t="shared" si="52"/>
        <v> </v>
      </c>
      <c r="F480" s="21" t="str">
        <f t="shared" si="49"/>
        <v> </v>
      </c>
      <c r="G480" s="22" t="str">
        <f t="shared" si="55"/>
        <v> </v>
      </c>
      <c r="H480" s="21" t="str">
        <f t="shared" si="53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4"/>
        <v> </v>
      </c>
      <c r="C481" s="1" t="str">
        <f t="shared" si="50"/>
        <v> </v>
      </c>
      <c r="D481" s="21" t="str">
        <f t="shared" si="51"/>
        <v> </v>
      </c>
      <c r="E481" s="21" t="str">
        <f t="shared" si="52"/>
        <v> </v>
      </c>
      <c r="F481" s="21" t="str">
        <f t="shared" si="49"/>
        <v> </v>
      </c>
      <c r="G481" s="22" t="str">
        <f t="shared" si="55"/>
        <v> </v>
      </c>
      <c r="H481" s="21" t="str">
        <f t="shared" si="53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4"/>
        <v> </v>
      </c>
      <c r="C482" s="1" t="str">
        <f t="shared" si="50"/>
        <v> </v>
      </c>
      <c r="D482" s="21" t="str">
        <f t="shared" si="51"/>
        <v> </v>
      </c>
      <c r="E482" s="21" t="str">
        <f t="shared" si="52"/>
        <v> </v>
      </c>
      <c r="F482" s="21" t="str">
        <f t="shared" si="49"/>
        <v> </v>
      </c>
      <c r="G482" s="22" t="str">
        <f t="shared" si="55"/>
        <v> </v>
      </c>
      <c r="H482" s="21" t="str">
        <f t="shared" si="53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4"/>
        <v> </v>
      </c>
      <c r="C483" s="1" t="str">
        <f t="shared" si="50"/>
        <v> </v>
      </c>
      <c r="D483" s="21" t="str">
        <f t="shared" si="51"/>
        <v> </v>
      </c>
      <c r="E483" s="21" t="str">
        <f t="shared" si="52"/>
        <v> </v>
      </c>
      <c r="F483" s="21" t="str">
        <f t="shared" si="49"/>
        <v> </v>
      </c>
      <c r="G483" s="22" t="str">
        <f t="shared" si="55"/>
        <v> </v>
      </c>
      <c r="H483" s="21" t="str">
        <f t="shared" si="53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4"/>
        <v> </v>
      </c>
      <c r="C484" s="1" t="str">
        <f t="shared" si="50"/>
        <v> </v>
      </c>
      <c r="D484" s="21" t="str">
        <f t="shared" si="51"/>
        <v> </v>
      </c>
      <c r="E484" s="21" t="str">
        <f t="shared" si="52"/>
        <v> </v>
      </c>
      <c r="F484" s="21" t="str">
        <f t="shared" si="49"/>
        <v> </v>
      </c>
      <c r="G484" s="22" t="str">
        <f t="shared" si="55"/>
        <v> </v>
      </c>
      <c r="H484" s="21" t="str">
        <f t="shared" si="53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4"/>
        <v> </v>
      </c>
      <c r="C485" s="1" t="str">
        <f t="shared" si="50"/>
        <v> </v>
      </c>
      <c r="D485" s="21" t="str">
        <f t="shared" si="51"/>
        <v> </v>
      </c>
      <c r="E485" s="21" t="str">
        <f t="shared" si="52"/>
        <v> </v>
      </c>
      <c r="F485" s="21" t="str">
        <f t="shared" si="49"/>
        <v> </v>
      </c>
      <c r="G485" s="22" t="str">
        <f t="shared" si="55"/>
        <v> </v>
      </c>
      <c r="H485" s="21" t="str">
        <f t="shared" si="53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4"/>
        <v> </v>
      </c>
      <c r="C486" s="1" t="str">
        <f t="shared" si="50"/>
        <v> </v>
      </c>
      <c r="D486" s="21" t="str">
        <f t="shared" si="51"/>
        <v> </v>
      </c>
      <c r="E486" s="21" t="str">
        <f t="shared" si="52"/>
        <v> </v>
      </c>
      <c r="F486" s="21" t="str">
        <f t="shared" si="49"/>
        <v> </v>
      </c>
      <c r="G486" s="22" t="str">
        <f t="shared" si="55"/>
        <v> </v>
      </c>
      <c r="H486" s="21" t="str">
        <f t="shared" si="53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4"/>
        <v> </v>
      </c>
      <c r="C487" s="1" t="str">
        <f t="shared" si="50"/>
        <v> </v>
      </c>
      <c r="D487" s="21" t="str">
        <f t="shared" si="51"/>
        <v> </v>
      </c>
      <c r="E487" s="21" t="str">
        <f t="shared" si="52"/>
        <v> </v>
      </c>
      <c r="F487" s="21" t="str">
        <f t="shared" si="49"/>
        <v> </v>
      </c>
      <c r="G487" s="22" t="str">
        <f t="shared" si="55"/>
        <v> </v>
      </c>
      <c r="H487" s="21" t="str">
        <f t="shared" si="53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4"/>
        <v> </v>
      </c>
      <c r="C488" s="1" t="str">
        <f t="shared" si="50"/>
        <v> </v>
      </c>
      <c r="D488" s="21" t="str">
        <f t="shared" si="51"/>
        <v> </v>
      </c>
      <c r="E488" s="21" t="str">
        <f t="shared" si="52"/>
        <v> </v>
      </c>
      <c r="F488" s="21" t="str">
        <f t="shared" si="49"/>
        <v> </v>
      </c>
      <c r="G488" s="22" t="str">
        <f t="shared" si="55"/>
        <v> </v>
      </c>
      <c r="H488" s="21" t="str">
        <f t="shared" si="53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4"/>
        <v> </v>
      </c>
      <c r="C489" s="1" t="str">
        <f t="shared" si="50"/>
        <v> </v>
      </c>
      <c r="D489" s="21" t="str">
        <f t="shared" si="51"/>
        <v> </v>
      </c>
      <c r="E489" s="21" t="str">
        <f t="shared" si="52"/>
        <v> </v>
      </c>
      <c r="F489" s="21" t="str">
        <f t="shared" si="49"/>
        <v> </v>
      </c>
      <c r="G489" s="22" t="str">
        <f t="shared" si="55"/>
        <v> </v>
      </c>
      <c r="H489" s="21" t="str">
        <f t="shared" si="53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4"/>
        <v> </v>
      </c>
      <c r="C490" s="1" t="str">
        <f t="shared" si="50"/>
        <v> </v>
      </c>
      <c r="D490" s="21" t="str">
        <f t="shared" si="51"/>
        <v> </v>
      </c>
      <c r="E490" s="21" t="str">
        <f t="shared" si="52"/>
        <v> </v>
      </c>
      <c r="F490" s="21" t="str">
        <f t="shared" si="49"/>
        <v> </v>
      </c>
      <c r="G490" s="22" t="str">
        <f t="shared" si="55"/>
        <v> </v>
      </c>
      <c r="H490" s="21" t="str">
        <f t="shared" si="53"/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4"/>
        <v> </v>
      </c>
      <c r="C491" s="1" t="str">
        <f t="shared" si="50"/>
        <v> </v>
      </c>
      <c r="D491" s="21" t="str">
        <f t="shared" si="51"/>
        <v> </v>
      </c>
      <c r="E491" s="21" t="str">
        <f t="shared" si="52"/>
        <v> </v>
      </c>
      <c r="F491" s="21" t="str">
        <f aca="true" t="shared" si="56" ref="F491:F554">IF(C491&lt;&gt;" ",D491-E491+H491," ")</f>
        <v> </v>
      </c>
      <c r="G491" s="22" t="str">
        <f t="shared" si="55"/>
        <v> </v>
      </c>
      <c r="H491" s="21" t="str">
        <f t="shared" si="53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4"/>
        <v> </v>
      </c>
      <c r="C492" s="1" t="str">
        <f t="shared" si="50"/>
        <v> </v>
      </c>
      <c r="D492" s="21" t="str">
        <f t="shared" si="51"/>
        <v> </v>
      </c>
      <c r="E492" s="21" t="str">
        <f t="shared" si="52"/>
        <v> </v>
      </c>
      <c r="F492" s="21" t="str">
        <f t="shared" si="56"/>
        <v> </v>
      </c>
      <c r="G492" s="22" t="str">
        <f t="shared" si="55"/>
        <v> </v>
      </c>
      <c r="H492" s="21" t="str">
        <f t="shared" si="53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4"/>
        <v> </v>
      </c>
      <c r="C493" s="1" t="str">
        <f t="shared" si="50"/>
        <v> </v>
      </c>
      <c r="D493" s="21" t="str">
        <f t="shared" si="51"/>
        <v> </v>
      </c>
      <c r="E493" s="21" t="str">
        <f t="shared" si="52"/>
        <v> </v>
      </c>
      <c r="F493" s="21" t="str">
        <f t="shared" si="56"/>
        <v> </v>
      </c>
      <c r="G493" s="22" t="str">
        <f t="shared" si="55"/>
        <v> </v>
      </c>
      <c r="H493" s="21" t="str">
        <f t="shared" si="53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4"/>
        <v> </v>
      </c>
      <c r="C494" s="1" t="str">
        <f aca="true" t="shared" si="57" ref="C494:C557">IF(CODE(C493)=32," ",IF(AND(C493+1&lt;=$E$13,G493&gt;0),+C493+1," "))</f>
        <v> </v>
      </c>
      <c r="D494" s="21" t="str">
        <f t="shared" si="51"/>
        <v> </v>
      </c>
      <c r="E494" s="21" t="str">
        <f t="shared" si="52"/>
        <v> </v>
      </c>
      <c r="F494" s="21" t="str">
        <f t="shared" si="56"/>
        <v> </v>
      </c>
      <c r="G494" s="22" t="str">
        <f t="shared" si="55"/>
        <v> </v>
      </c>
      <c r="H494" s="21" t="str">
        <f t="shared" si="53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4"/>
        <v> </v>
      </c>
      <c r="C495" s="1" t="str">
        <f t="shared" si="57"/>
        <v> </v>
      </c>
      <c r="D495" s="21" t="str">
        <f t="shared" si="51"/>
        <v> </v>
      </c>
      <c r="E495" s="21" t="str">
        <f t="shared" si="52"/>
        <v> </v>
      </c>
      <c r="F495" s="21" t="str">
        <f t="shared" si="56"/>
        <v> </v>
      </c>
      <c r="G495" s="22" t="str">
        <f t="shared" si="55"/>
        <v> </v>
      </c>
      <c r="H495" s="21" t="str">
        <f t="shared" si="53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4"/>
        <v> </v>
      </c>
      <c r="C496" s="1" t="str">
        <f t="shared" si="57"/>
        <v> </v>
      </c>
      <c r="D496" s="21" t="str">
        <f t="shared" si="51"/>
        <v> </v>
      </c>
      <c r="E496" s="21" t="str">
        <f t="shared" si="52"/>
        <v> </v>
      </c>
      <c r="F496" s="21" t="str">
        <f t="shared" si="56"/>
        <v> </v>
      </c>
      <c r="G496" s="22" t="str">
        <f t="shared" si="55"/>
        <v> </v>
      </c>
      <c r="H496" s="21" t="str">
        <f t="shared" si="53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4"/>
        <v> </v>
      </c>
      <c r="C497" s="1" t="str">
        <f t="shared" si="57"/>
        <v> </v>
      </c>
      <c r="D497" s="21" t="str">
        <f t="shared" si="51"/>
        <v> </v>
      </c>
      <c r="E497" s="21" t="str">
        <f t="shared" si="52"/>
        <v> </v>
      </c>
      <c r="F497" s="21" t="str">
        <f t="shared" si="56"/>
        <v> </v>
      </c>
      <c r="G497" s="22" t="str">
        <f t="shared" si="55"/>
        <v> </v>
      </c>
      <c r="H497" s="21" t="str">
        <f t="shared" si="53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4"/>
        <v> </v>
      </c>
      <c r="C498" s="1" t="str">
        <f t="shared" si="57"/>
        <v> </v>
      </c>
      <c r="D498" s="21" t="str">
        <f t="shared" si="51"/>
        <v> </v>
      </c>
      <c r="E498" s="21" t="str">
        <f t="shared" si="52"/>
        <v> </v>
      </c>
      <c r="F498" s="21" t="str">
        <f t="shared" si="56"/>
        <v> </v>
      </c>
      <c r="G498" s="22" t="str">
        <f t="shared" si="55"/>
        <v> </v>
      </c>
      <c r="H498" s="21" t="str">
        <f t="shared" si="53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4"/>
        <v> </v>
      </c>
      <c r="C499" s="1" t="str">
        <f t="shared" si="57"/>
        <v> </v>
      </c>
      <c r="D499" s="21" t="str">
        <f t="shared" si="51"/>
        <v> </v>
      </c>
      <c r="E499" s="21" t="str">
        <f t="shared" si="52"/>
        <v> </v>
      </c>
      <c r="F499" s="21" t="str">
        <f t="shared" si="56"/>
        <v> </v>
      </c>
      <c r="G499" s="22" t="str">
        <f t="shared" si="55"/>
        <v> </v>
      </c>
      <c r="H499" s="21" t="str">
        <f t="shared" si="53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4"/>
        <v> </v>
      </c>
      <c r="C500" s="1" t="str">
        <f t="shared" si="57"/>
        <v> </v>
      </c>
      <c r="D500" s="21" t="str">
        <f t="shared" si="51"/>
        <v> </v>
      </c>
      <c r="E500" s="21" t="str">
        <f t="shared" si="52"/>
        <v> </v>
      </c>
      <c r="F500" s="21" t="str">
        <f t="shared" si="56"/>
        <v> </v>
      </c>
      <c r="G500" s="22" t="str">
        <f t="shared" si="55"/>
        <v> </v>
      </c>
      <c r="H500" s="21" t="str">
        <f t="shared" si="53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4"/>
        <v> </v>
      </c>
      <c r="C501" s="1" t="str">
        <f t="shared" si="57"/>
        <v> </v>
      </c>
      <c r="D501" s="21" t="str">
        <f t="shared" si="51"/>
        <v> </v>
      </c>
      <c r="E501" s="21" t="str">
        <f t="shared" si="52"/>
        <v> </v>
      </c>
      <c r="F501" s="21" t="str">
        <f t="shared" si="56"/>
        <v> </v>
      </c>
      <c r="G501" s="22" t="str">
        <f t="shared" si="55"/>
        <v> </v>
      </c>
      <c r="H501" s="21" t="str">
        <f t="shared" si="53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4"/>
        <v> </v>
      </c>
      <c r="C502" s="1" t="str">
        <f t="shared" si="57"/>
        <v> </v>
      </c>
      <c r="D502" s="21" t="str">
        <f t="shared" si="51"/>
        <v> </v>
      </c>
      <c r="E502" s="21" t="str">
        <f t="shared" si="52"/>
        <v> </v>
      </c>
      <c r="F502" s="21" t="str">
        <f t="shared" si="56"/>
        <v> </v>
      </c>
      <c r="G502" s="22" t="str">
        <f t="shared" si="55"/>
        <v> </v>
      </c>
      <c r="H502" s="21" t="str">
        <f t="shared" si="53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4"/>
        <v> </v>
      </c>
      <c r="C503" s="1" t="str">
        <f t="shared" si="57"/>
        <v> </v>
      </c>
      <c r="D503" s="21" t="str">
        <f t="shared" si="51"/>
        <v> </v>
      </c>
      <c r="E503" s="21" t="str">
        <f t="shared" si="52"/>
        <v> </v>
      </c>
      <c r="F503" s="21" t="str">
        <f t="shared" si="56"/>
        <v> </v>
      </c>
      <c r="G503" s="22" t="str">
        <f t="shared" si="55"/>
        <v> </v>
      </c>
      <c r="H503" s="21" t="str">
        <f t="shared" si="53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4"/>
        <v> </v>
      </c>
      <c r="C504" s="1" t="str">
        <f t="shared" si="57"/>
        <v> </v>
      </c>
      <c r="D504" s="21" t="str">
        <f t="shared" si="51"/>
        <v> </v>
      </c>
      <c r="E504" s="21" t="str">
        <f t="shared" si="52"/>
        <v> </v>
      </c>
      <c r="F504" s="21" t="str">
        <f t="shared" si="56"/>
        <v> </v>
      </c>
      <c r="G504" s="22" t="str">
        <f t="shared" si="55"/>
        <v> </v>
      </c>
      <c r="H504" s="21" t="str">
        <f t="shared" si="53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4"/>
        <v> </v>
      </c>
      <c r="C505" s="1" t="str">
        <f t="shared" si="57"/>
        <v> </v>
      </c>
      <c r="D505" s="21" t="str">
        <f t="shared" si="51"/>
        <v> </v>
      </c>
      <c r="E505" s="21" t="str">
        <f t="shared" si="52"/>
        <v> </v>
      </c>
      <c r="F505" s="21" t="str">
        <f t="shared" si="56"/>
        <v> </v>
      </c>
      <c r="G505" s="22" t="str">
        <f t="shared" si="55"/>
        <v> </v>
      </c>
      <c r="H505" s="21" t="str">
        <f t="shared" si="53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4"/>
        <v> </v>
      </c>
      <c r="C506" s="1" t="str">
        <f t="shared" si="57"/>
        <v> </v>
      </c>
      <c r="D506" s="21" t="str">
        <f t="shared" si="51"/>
        <v> </v>
      </c>
      <c r="E506" s="21" t="str">
        <f t="shared" si="52"/>
        <v> </v>
      </c>
      <c r="F506" s="21" t="str">
        <f t="shared" si="56"/>
        <v> </v>
      </c>
      <c r="G506" s="22" t="str">
        <f t="shared" si="55"/>
        <v> </v>
      </c>
      <c r="H506" s="21" t="str">
        <f t="shared" si="53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4"/>
        <v> </v>
      </c>
      <c r="C507" s="1" t="str">
        <f t="shared" si="57"/>
        <v> </v>
      </c>
      <c r="D507" s="21" t="str">
        <f t="shared" si="51"/>
        <v> </v>
      </c>
      <c r="E507" s="21" t="str">
        <f t="shared" si="52"/>
        <v> </v>
      </c>
      <c r="F507" s="21" t="str">
        <f t="shared" si="56"/>
        <v> </v>
      </c>
      <c r="G507" s="22" t="str">
        <f t="shared" si="55"/>
        <v> </v>
      </c>
      <c r="H507" s="21" t="str">
        <f t="shared" si="53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4"/>
        <v> </v>
      </c>
      <c r="C508" s="1" t="str">
        <f t="shared" si="57"/>
        <v> </v>
      </c>
      <c r="D508" s="21" t="str">
        <f t="shared" si="51"/>
        <v> </v>
      </c>
      <c r="E508" s="21" t="str">
        <f t="shared" si="52"/>
        <v> </v>
      </c>
      <c r="F508" s="21" t="str">
        <f t="shared" si="56"/>
        <v> </v>
      </c>
      <c r="G508" s="22" t="str">
        <f t="shared" si="55"/>
        <v> </v>
      </c>
      <c r="H508" s="21" t="str">
        <f t="shared" si="53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4"/>
        <v> </v>
      </c>
      <c r="C509" s="1" t="str">
        <f t="shared" si="57"/>
        <v> </v>
      </c>
      <c r="D509" s="21" t="str">
        <f t="shared" si="51"/>
        <v> </v>
      </c>
      <c r="E509" s="21" t="str">
        <f t="shared" si="52"/>
        <v> </v>
      </c>
      <c r="F509" s="21" t="str">
        <f t="shared" si="56"/>
        <v> </v>
      </c>
      <c r="G509" s="22" t="str">
        <f t="shared" si="55"/>
        <v> </v>
      </c>
      <c r="H509" s="21" t="str">
        <f t="shared" si="53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4"/>
        <v> </v>
      </c>
      <c r="C510" s="1" t="str">
        <f t="shared" si="57"/>
        <v> </v>
      </c>
      <c r="D510" s="21" t="str">
        <f t="shared" si="51"/>
        <v> </v>
      </c>
      <c r="E510" s="21" t="str">
        <f t="shared" si="52"/>
        <v> </v>
      </c>
      <c r="F510" s="21" t="str">
        <f t="shared" si="56"/>
        <v> </v>
      </c>
      <c r="G510" s="22" t="str">
        <f t="shared" si="55"/>
        <v> </v>
      </c>
      <c r="H510" s="21" t="str">
        <f t="shared" si="53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4"/>
        <v> </v>
      </c>
      <c r="C511" s="1" t="str">
        <f t="shared" si="57"/>
        <v> </v>
      </c>
      <c r="D511" s="21" t="str">
        <f t="shared" si="51"/>
        <v> </v>
      </c>
      <c r="E511" s="21" t="str">
        <f t="shared" si="52"/>
        <v> </v>
      </c>
      <c r="F511" s="21" t="str">
        <f t="shared" si="56"/>
        <v> </v>
      </c>
      <c r="G511" s="22" t="str">
        <f t="shared" si="55"/>
        <v> </v>
      </c>
      <c r="H511" s="21" t="str">
        <f t="shared" si="53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4"/>
        <v> </v>
      </c>
      <c r="C512" s="1" t="str">
        <f t="shared" si="57"/>
        <v> </v>
      </c>
      <c r="D512" s="21" t="str">
        <f t="shared" si="51"/>
        <v> </v>
      </c>
      <c r="E512" s="21" t="str">
        <f t="shared" si="52"/>
        <v> </v>
      </c>
      <c r="F512" s="21" t="str">
        <f t="shared" si="56"/>
        <v> </v>
      </c>
      <c r="G512" s="22" t="str">
        <f t="shared" si="55"/>
        <v> </v>
      </c>
      <c r="H512" s="21" t="str">
        <f t="shared" si="53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4"/>
        <v> </v>
      </c>
      <c r="C513" s="1" t="str">
        <f t="shared" si="57"/>
        <v> </v>
      </c>
      <c r="D513" s="21" t="str">
        <f t="shared" si="51"/>
        <v> </v>
      </c>
      <c r="E513" s="21" t="str">
        <f t="shared" si="52"/>
        <v> </v>
      </c>
      <c r="F513" s="21" t="str">
        <f t="shared" si="56"/>
        <v> </v>
      </c>
      <c r="G513" s="22" t="str">
        <f t="shared" si="55"/>
        <v> </v>
      </c>
      <c r="H513" s="21" t="str">
        <f t="shared" si="53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4"/>
        <v> </v>
      </c>
      <c r="C514" s="1" t="str">
        <f t="shared" si="57"/>
        <v> </v>
      </c>
      <c r="D514" s="21" t="str">
        <f t="shared" si="51"/>
        <v> </v>
      </c>
      <c r="E514" s="21" t="str">
        <f t="shared" si="52"/>
        <v> </v>
      </c>
      <c r="F514" s="21" t="str">
        <f t="shared" si="56"/>
        <v> </v>
      </c>
      <c r="G514" s="22" t="str">
        <f t="shared" si="55"/>
        <v> </v>
      </c>
      <c r="H514" s="21" t="str">
        <f t="shared" si="53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4"/>
        <v> </v>
      </c>
      <c r="C515" s="1" t="str">
        <f t="shared" si="57"/>
        <v> </v>
      </c>
      <c r="D515" s="21" t="str">
        <f t="shared" si="51"/>
        <v> </v>
      </c>
      <c r="E515" s="21" t="str">
        <f t="shared" si="52"/>
        <v> </v>
      </c>
      <c r="F515" s="21" t="str">
        <f t="shared" si="56"/>
        <v> </v>
      </c>
      <c r="G515" s="22" t="str">
        <f t="shared" si="55"/>
        <v> </v>
      </c>
      <c r="H515" s="21" t="str">
        <f t="shared" si="53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4"/>
        <v> </v>
      </c>
      <c r="C516" s="1" t="str">
        <f t="shared" si="57"/>
        <v> </v>
      </c>
      <c r="D516" s="21" t="str">
        <f t="shared" si="51"/>
        <v> </v>
      </c>
      <c r="E516" s="21" t="str">
        <f t="shared" si="52"/>
        <v> </v>
      </c>
      <c r="F516" s="21" t="str">
        <f t="shared" si="56"/>
        <v> </v>
      </c>
      <c r="G516" s="22" t="str">
        <f t="shared" si="55"/>
        <v> </v>
      </c>
      <c r="H516" s="21" t="str">
        <f t="shared" si="53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4"/>
        <v> </v>
      </c>
      <c r="C517" s="1" t="str">
        <f t="shared" si="57"/>
        <v> </v>
      </c>
      <c r="D517" s="21" t="str">
        <f t="shared" si="51"/>
        <v> </v>
      </c>
      <c r="E517" s="21" t="str">
        <f t="shared" si="52"/>
        <v> </v>
      </c>
      <c r="F517" s="21" t="str">
        <f t="shared" si="56"/>
        <v> </v>
      </c>
      <c r="G517" s="22" t="str">
        <f t="shared" si="55"/>
        <v> </v>
      </c>
      <c r="H517" s="21" t="str">
        <f t="shared" si="53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4"/>
        <v> </v>
      </c>
      <c r="C518" s="1" t="str">
        <f t="shared" si="57"/>
        <v> </v>
      </c>
      <c r="D518" s="21" t="str">
        <f t="shared" si="51"/>
        <v> </v>
      </c>
      <c r="E518" s="21" t="str">
        <f t="shared" si="52"/>
        <v> </v>
      </c>
      <c r="F518" s="21" t="str">
        <f t="shared" si="56"/>
        <v> </v>
      </c>
      <c r="G518" s="22" t="str">
        <f t="shared" si="55"/>
        <v> </v>
      </c>
      <c r="H518" s="21" t="str">
        <f t="shared" si="53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4"/>
        <v> </v>
      </c>
      <c r="C519" s="1" t="str">
        <f t="shared" si="57"/>
        <v> </v>
      </c>
      <c r="D519" s="21" t="str">
        <f t="shared" si="51"/>
        <v> </v>
      </c>
      <c r="E519" s="21" t="str">
        <f t="shared" si="52"/>
        <v> </v>
      </c>
      <c r="F519" s="21" t="str">
        <f t="shared" si="56"/>
        <v> </v>
      </c>
      <c r="G519" s="22" t="str">
        <f t="shared" si="55"/>
        <v> </v>
      </c>
      <c r="H519" s="21" t="str">
        <f t="shared" si="53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4"/>
        <v> </v>
      </c>
      <c r="C520" s="1" t="str">
        <f t="shared" si="57"/>
        <v> </v>
      </c>
      <c r="D520" s="21" t="str">
        <f t="shared" si="51"/>
        <v> </v>
      </c>
      <c r="E520" s="21" t="str">
        <f t="shared" si="52"/>
        <v> </v>
      </c>
      <c r="F520" s="21" t="str">
        <f t="shared" si="56"/>
        <v> </v>
      </c>
      <c r="G520" s="22" t="str">
        <f t="shared" si="55"/>
        <v> </v>
      </c>
      <c r="H520" s="21" t="str">
        <f t="shared" si="53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4"/>
        <v> </v>
      </c>
      <c r="C521" s="1" t="str">
        <f t="shared" si="57"/>
        <v> </v>
      </c>
      <c r="D521" s="21" t="str">
        <f t="shared" si="51"/>
        <v> </v>
      </c>
      <c r="E521" s="21" t="str">
        <f t="shared" si="52"/>
        <v> </v>
      </c>
      <c r="F521" s="21" t="str">
        <f t="shared" si="56"/>
        <v> </v>
      </c>
      <c r="G521" s="22" t="str">
        <f t="shared" si="55"/>
        <v> </v>
      </c>
      <c r="H521" s="21" t="str">
        <f t="shared" si="53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4"/>
        <v> </v>
      </c>
      <c r="C522" s="1" t="str">
        <f t="shared" si="57"/>
        <v> </v>
      </c>
      <c r="D522" s="21" t="str">
        <f t="shared" si="51"/>
        <v> </v>
      </c>
      <c r="E522" s="21" t="str">
        <f t="shared" si="52"/>
        <v> </v>
      </c>
      <c r="F522" s="21" t="str">
        <f t="shared" si="56"/>
        <v> </v>
      </c>
      <c r="G522" s="22" t="str">
        <f t="shared" si="55"/>
        <v> </v>
      </c>
      <c r="H522" s="21" t="str">
        <f t="shared" si="53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4"/>
        <v> </v>
      </c>
      <c r="C523" s="1" t="str">
        <f t="shared" si="57"/>
        <v> </v>
      </c>
      <c r="D523" s="21" t="str">
        <f t="shared" si="51"/>
        <v> </v>
      </c>
      <c r="E523" s="21" t="str">
        <f t="shared" si="52"/>
        <v> </v>
      </c>
      <c r="F523" s="21" t="str">
        <f t="shared" si="56"/>
        <v> </v>
      </c>
      <c r="G523" s="22" t="str">
        <f t="shared" si="55"/>
        <v> </v>
      </c>
      <c r="H523" s="21" t="str">
        <f t="shared" si="53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4"/>
        <v> </v>
      </c>
      <c r="C524" s="1" t="str">
        <f t="shared" si="57"/>
        <v> </v>
      </c>
      <c r="D524" s="21" t="str">
        <f t="shared" si="51"/>
        <v> </v>
      </c>
      <c r="E524" s="21" t="str">
        <f t="shared" si="52"/>
        <v> </v>
      </c>
      <c r="F524" s="21" t="str">
        <f t="shared" si="56"/>
        <v> </v>
      </c>
      <c r="G524" s="22" t="str">
        <f t="shared" si="55"/>
        <v> </v>
      </c>
      <c r="H524" s="21" t="str">
        <f t="shared" si="53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4"/>
        <v> </v>
      </c>
      <c r="C525" s="1" t="str">
        <f t="shared" si="57"/>
        <v> </v>
      </c>
      <c r="D525" s="21" t="str">
        <f t="shared" si="51"/>
        <v> </v>
      </c>
      <c r="E525" s="21" t="str">
        <f t="shared" si="52"/>
        <v> </v>
      </c>
      <c r="F525" s="21" t="str">
        <f t="shared" si="56"/>
        <v> </v>
      </c>
      <c r="G525" s="22" t="str">
        <f t="shared" si="55"/>
        <v> </v>
      </c>
      <c r="H525" s="21" t="str">
        <f t="shared" si="53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4"/>
        <v> </v>
      </c>
      <c r="C526" s="1" t="str">
        <f t="shared" si="57"/>
        <v> </v>
      </c>
      <c r="D526" s="21" t="str">
        <f t="shared" si="51"/>
        <v> </v>
      </c>
      <c r="E526" s="21" t="str">
        <f t="shared" si="52"/>
        <v> </v>
      </c>
      <c r="F526" s="21" t="str">
        <f t="shared" si="56"/>
        <v> </v>
      </c>
      <c r="G526" s="22" t="str">
        <f t="shared" si="55"/>
        <v> </v>
      </c>
      <c r="H526" s="21" t="str">
        <f t="shared" si="53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4"/>
        <v> </v>
      </c>
      <c r="C527" s="1" t="str">
        <f t="shared" si="57"/>
        <v> </v>
      </c>
      <c r="D527" s="21" t="str">
        <f t="shared" si="51"/>
        <v> </v>
      </c>
      <c r="E527" s="21" t="str">
        <f t="shared" si="52"/>
        <v> </v>
      </c>
      <c r="F527" s="21" t="str">
        <f t="shared" si="56"/>
        <v> </v>
      </c>
      <c r="G527" s="22" t="str">
        <f t="shared" si="55"/>
        <v> </v>
      </c>
      <c r="H527" s="21" t="str">
        <f t="shared" si="53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4"/>
        <v> </v>
      </c>
      <c r="C528" s="1" t="str">
        <f t="shared" si="57"/>
        <v> </v>
      </c>
      <c r="D528" s="21" t="str">
        <f t="shared" si="51"/>
        <v> </v>
      </c>
      <c r="E528" s="21" t="str">
        <f t="shared" si="52"/>
        <v> </v>
      </c>
      <c r="F528" s="21" t="str">
        <f t="shared" si="56"/>
        <v> </v>
      </c>
      <c r="G528" s="22" t="str">
        <f t="shared" si="55"/>
        <v> </v>
      </c>
      <c r="H528" s="21" t="str">
        <f t="shared" si="53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4"/>
        <v> </v>
      </c>
      <c r="C529" s="1" t="str">
        <f t="shared" si="57"/>
        <v> </v>
      </c>
      <c r="D529" s="21" t="str">
        <f t="shared" si="51"/>
        <v> </v>
      </c>
      <c r="E529" s="21" t="str">
        <f t="shared" si="52"/>
        <v> </v>
      </c>
      <c r="F529" s="21" t="str">
        <f t="shared" si="56"/>
        <v> </v>
      </c>
      <c r="G529" s="22" t="str">
        <f t="shared" si="55"/>
        <v> </v>
      </c>
      <c r="H529" s="21" t="str">
        <f t="shared" si="53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4"/>
        <v> </v>
      </c>
      <c r="C530" s="1" t="str">
        <f t="shared" si="57"/>
        <v> </v>
      </c>
      <c r="D530" s="21" t="str">
        <f t="shared" si="51"/>
        <v> </v>
      </c>
      <c r="E530" s="21" t="str">
        <f t="shared" si="52"/>
        <v> </v>
      </c>
      <c r="F530" s="21" t="str">
        <f t="shared" si="56"/>
        <v> </v>
      </c>
      <c r="G530" s="22" t="str">
        <f t="shared" si="55"/>
        <v> </v>
      </c>
      <c r="H530" s="21" t="str">
        <f t="shared" si="53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4"/>
        <v> </v>
      </c>
      <c r="C531" s="1" t="str">
        <f t="shared" si="57"/>
        <v> </v>
      </c>
      <c r="D531" s="21" t="str">
        <f t="shared" si="51"/>
        <v> </v>
      </c>
      <c r="E531" s="21" t="str">
        <f t="shared" si="52"/>
        <v> </v>
      </c>
      <c r="F531" s="21" t="str">
        <f t="shared" si="56"/>
        <v> </v>
      </c>
      <c r="G531" s="22" t="str">
        <f t="shared" si="55"/>
        <v> </v>
      </c>
      <c r="H531" s="21" t="str">
        <f t="shared" si="53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4"/>
        <v> </v>
      </c>
      <c r="C532" s="1" t="str">
        <f t="shared" si="57"/>
        <v> </v>
      </c>
      <c r="D532" s="21" t="str">
        <f t="shared" si="51"/>
        <v> </v>
      </c>
      <c r="E532" s="21" t="str">
        <f t="shared" si="52"/>
        <v> </v>
      </c>
      <c r="F532" s="21" t="str">
        <f t="shared" si="56"/>
        <v> </v>
      </c>
      <c r="G532" s="22" t="str">
        <f t="shared" si="55"/>
        <v> </v>
      </c>
      <c r="H532" s="21" t="str">
        <f t="shared" si="53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4"/>
        <v> </v>
      </c>
      <c r="C533" s="1" t="str">
        <f t="shared" si="57"/>
        <v> </v>
      </c>
      <c r="D533" s="21" t="str">
        <f t="shared" si="51"/>
        <v> </v>
      </c>
      <c r="E533" s="21" t="str">
        <f t="shared" si="52"/>
        <v> </v>
      </c>
      <c r="F533" s="21" t="str">
        <f t="shared" si="56"/>
        <v> </v>
      </c>
      <c r="G533" s="22" t="str">
        <f t="shared" si="55"/>
        <v> </v>
      </c>
      <c r="H533" s="21" t="str">
        <f t="shared" si="53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4"/>
        <v> </v>
      </c>
      <c r="C534" s="1" t="str">
        <f t="shared" si="57"/>
        <v> </v>
      </c>
      <c r="D534" s="21" t="str">
        <f t="shared" si="51"/>
        <v> </v>
      </c>
      <c r="E534" s="21" t="str">
        <f t="shared" si="52"/>
        <v> </v>
      </c>
      <c r="F534" s="21" t="str">
        <f t="shared" si="56"/>
        <v> </v>
      </c>
      <c r="G534" s="22" t="str">
        <f t="shared" si="55"/>
        <v> </v>
      </c>
      <c r="H534" s="21" t="str">
        <f t="shared" si="53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4"/>
        <v> </v>
      </c>
      <c r="C535" s="1" t="str">
        <f t="shared" si="57"/>
        <v> </v>
      </c>
      <c r="D535" s="21" t="str">
        <f t="shared" si="51"/>
        <v> </v>
      </c>
      <c r="E535" s="21" t="str">
        <f t="shared" si="52"/>
        <v> </v>
      </c>
      <c r="F535" s="21" t="str">
        <f t="shared" si="56"/>
        <v> </v>
      </c>
      <c r="G535" s="22" t="str">
        <f t="shared" si="55"/>
        <v> </v>
      </c>
      <c r="H535" s="21" t="str">
        <f t="shared" si="53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4"/>
        <v> </v>
      </c>
      <c r="C536" s="1" t="str">
        <f t="shared" si="57"/>
        <v> </v>
      </c>
      <c r="D536" s="21" t="str">
        <f t="shared" si="51"/>
        <v> </v>
      </c>
      <c r="E536" s="21" t="str">
        <f t="shared" si="52"/>
        <v> </v>
      </c>
      <c r="F536" s="21" t="str">
        <f t="shared" si="56"/>
        <v> </v>
      </c>
      <c r="G536" s="22" t="str">
        <f t="shared" si="55"/>
        <v> </v>
      </c>
      <c r="H536" s="21" t="str">
        <f t="shared" si="53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4"/>
        <v> </v>
      </c>
      <c r="C537" s="1" t="str">
        <f t="shared" si="57"/>
        <v> </v>
      </c>
      <c r="D537" s="21" t="str">
        <f t="shared" si="51"/>
        <v> </v>
      </c>
      <c r="E537" s="21" t="str">
        <f t="shared" si="52"/>
        <v> </v>
      </c>
      <c r="F537" s="21" t="str">
        <f t="shared" si="56"/>
        <v> </v>
      </c>
      <c r="G537" s="22" t="str">
        <f t="shared" si="55"/>
        <v> </v>
      </c>
      <c r="H537" s="21" t="str">
        <f t="shared" si="53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4"/>
        <v> </v>
      </c>
      <c r="C538" s="1" t="str">
        <f t="shared" si="57"/>
        <v> </v>
      </c>
      <c r="D538" s="21" t="str">
        <f t="shared" si="51"/>
        <v> </v>
      </c>
      <c r="E538" s="21" t="str">
        <f t="shared" si="52"/>
        <v> </v>
      </c>
      <c r="F538" s="21" t="str">
        <f t="shared" si="56"/>
        <v> </v>
      </c>
      <c r="G538" s="22" t="str">
        <f t="shared" si="55"/>
        <v> </v>
      </c>
      <c r="H538" s="21" t="str">
        <f t="shared" si="53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4"/>
        <v> </v>
      </c>
      <c r="C539" s="1" t="str">
        <f t="shared" si="57"/>
        <v> </v>
      </c>
      <c r="D539" s="21" t="str">
        <f t="shared" si="51"/>
        <v> </v>
      </c>
      <c r="E539" s="21" t="str">
        <f t="shared" si="52"/>
        <v> </v>
      </c>
      <c r="F539" s="21" t="str">
        <f t="shared" si="56"/>
        <v> </v>
      </c>
      <c r="G539" s="22" t="str">
        <f t="shared" si="55"/>
        <v> </v>
      </c>
      <c r="H539" s="21" t="str">
        <f t="shared" si="53"/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4"/>
        <v> </v>
      </c>
      <c r="C540" s="1" t="str">
        <f t="shared" si="57"/>
        <v> </v>
      </c>
      <c r="D540" s="21" t="str">
        <f aca="true" t="shared" si="58" ref="D540:D603">IF(C540&lt;&gt;" ",IF(G539&lt;D539,G539+E540,PMT($E$11,($E$13),-$E$6))," ")</f>
        <v> </v>
      </c>
      <c r="E540" s="21" t="str">
        <f aca="true" t="shared" si="59" ref="E540:E603">IF(C540&lt;&gt;" ",G539*$E$11," ")</f>
        <v> </v>
      </c>
      <c r="F540" s="21" t="str">
        <f t="shared" si="56"/>
        <v> </v>
      </c>
      <c r="G540" s="22" t="str">
        <f t="shared" si="55"/>
        <v> </v>
      </c>
      <c r="H540" s="21" t="str">
        <f aca="true" t="shared" si="60" ref="H540:H603">IF(C540&lt;&gt;" ",IF(AND($E$19=B540,$E$20=C540-(B540-1)*12),$E$18,0)," ")</f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61" ref="B541:B604">IF(C541&lt;&gt;" ",INT(C540/12)+1," ")</f>
        <v> </v>
      </c>
      <c r="C541" s="1" t="str">
        <f t="shared" si="57"/>
        <v> </v>
      </c>
      <c r="D541" s="21" t="str">
        <f t="shared" si="58"/>
        <v> </v>
      </c>
      <c r="E541" s="21" t="str">
        <f t="shared" si="59"/>
        <v> </v>
      </c>
      <c r="F541" s="21" t="str">
        <f t="shared" si="56"/>
        <v> </v>
      </c>
      <c r="G541" s="22" t="str">
        <f aca="true" t="shared" si="62" ref="G541:G604">IF(C541&lt;&gt;" ",G540-F541," ")</f>
        <v> </v>
      </c>
      <c r="H541" s="21" t="str">
        <f t="shared" si="60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61"/>
        <v> </v>
      </c>
      <c r="C542" s="1" t="str">
        <f t="shared" si="57"/>
        <v> </v>
      </c>
      <c r="D542" s="21" t="str">
        <f t="shared" si="58"/>
        <v> </v>
      </c>
      <c r="E542" s="21" t="str">
        <f t="shared" si="59"/>
        <v> </v>
      </c>
      <c r="F542" s="21" t="str">
        <f t="shared" si="56"/>
        <v> </v>
      </c>
      <c r="G542" s="22" t="str">
        <f t="shared" si="62"/>
        <v> </v>
      </c>
      <c r="H542" s="21" t="str">
        <f t="shared" si="60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61"/>
        <v> </v>
      </c>
      <c r="C543" s="1" t="str">
        <f t="shared" si="57"/>
        <v> </v>
      </c>
      <c r="D543" s="21" t="str">
        <f t="shared" si="58"/>
        <v> </v>
      </c>
      <c r="E543" s="21" t="str">
        <f t="shared" si="59"/>
        <v> </v>
      </c>
      <c r="F543" s="21" t="str">
        <f t="shared" si="56"/>
        <v> </v>
      </c>
      <c r="G543" s="22" t="str">
        <f t="shared" si="62"/>
        <v> </v>
      </c>
      <c r="H543" s="21" t="str">
        <f t="shared" si="60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61"/>
        <v> </v>
      </c>
      <c r="C544" s="1" t="str">
        <f t="shared" si="57"/>
        <v> </v>
      </c>
      <c r="D544" s="21" t="str">
        <f t="shared" si="58"/>
        <v> </v>
      </c>
      <c r="E544" s="21" t="str">
        <f t="shared" si="59"/>
        <v> </v>
      </c>
      <c r="F544" s="21" t="str">
        <f t="shared" si="56"/>
        <v> </v>
      </c>
      <c r="G544" s="22" t="str">
        <f t="shared" si="62"/>
        <v> </v>
      </c>
      <c r="H544" s="21" t="str">
        <f t="shared" si="60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61"/>
        <v> </v>
      </c>
      <c r="C545" s="1" t="str">
        <f t="shared" si="57"/>
        <v> </v>
      </c>
      <c r="D545" s="21" t="str">
        <f t="shared" si="58"/>
        <v> </v>
      </c>
      <c r="E545" s="21" t="str">
        <f t="shared" si="59"/>
        <v> </v>
      </c>
      <c r="F545" s="21" t="str">
        <f t="shared" si="56"/>
        <v> </v>
      </c>
      <c r="G545" s="22" t="str">
        <f t="shared" si="62"/>
        <v> </v>
      </c>
      <c r="H545" s="21" t="str">
        <f t="shared" si="60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61"/>
        <v> </v>
      </c>
      <c r="C546" s="1" t="str">
        <f t="shared" si="57"/>
        <v> </v>
      </c>
      <c r="D546" s="21" t="str">
        <f t="shared" si="58"/>
        <v> </v>
      </c>
      <c r="E546" s="21" t="str">
        <f t="shared" si="59"/>
        <v> </v>
      </c>
      <c r="F546" s="21" t="str">
        <f t="shared" si="56"/>
        <v> </v>
      </c>
      <c r="G546" s="22" t="str">
        <f t="shared" si="62"/>
        <v> </v>
      </c>
      <c r="H546" s="21" t="str">
        <f t="shared" si="60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61"/>
        <v> </v>
      </c>
      <c r="C547" s="1" t="str">
        <f t="shared" si="57"/>
        <v> </v>
      </c>
      <c r="D547" s="21" t="str">
        <f t="shared" si="58"/>
        <v> </v>
      </c>
      <c r="E547" s="21" t="str">
        <f t="shared" si="59"/>
        <v> </v>
      </c>
      <c r="F547" s="21" t="str">
        <f t="shared" si="56"/>
        <v> </v>
      </c>
      <c r="G547" s="22" t="str">
        <f t="shared" si="62"/>
        <v> </v>
      </c>
      <c r="H547" s="21" t="str">
        <f t="shared" si="60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61"/>
        <v> </v>
      </c>
      <c r="C548" s="1" t="str">
        <f t="shared" si="57"/>
        <v> </v>
      </c>
      <c r="D548" s="21" t="str">
        <f t="shared" si="58"/>
        <v> </v>
      </c>
      <c r="E548" s="21" t="str">
        <f t="shared" si="59"/>
        <v> </v>
      </c>
      <c r="F548" s="21" t="str">
        <f t="shared" si="56"/>
        <v> </v>
      </c>
      <c r="G548" s="22" t="str">
        <f t="shared" si="62"/>
        <v> </v>
      </c>
      <c r="H548" s="21" t="str">
        <f t="shared" si="60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61"/>
        <v> </v>
      </c>
      <c r="C549" s="1" t="str">
        <f t="shared" si="57"/>
        <v> </v>
      </c>
      <c r="D549" s="21" t="str">
        <f t="shared" si="58"/>
        <v> </v>
      </c>
      <c r="E549" s="21" t="str">
        <f t="shared" si="59"/>
        <v> </v>
      </c>
      <c r="F549" s="21" t="str">
        <f t="shared" si="56"/>
        <v> </v>
      </c>
      <c r="G549" s="22" t="str">
        <f t="shared" si="62"/>
        <v> </v>
      </c>
      <c r="H549" s="21" t="str">
        <f t="shared" si="60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61"/>
        <v> </v>
      </c>
      <c r="C550" s="1" t="str">
        <f t="shared" si="57"/>
        <v> </v>
      </c>
      <c r="D550" s="21" t="str">
        <f t="shared" si="58"/>
        <v> </v>
      </c>
      <c r="E550" s="21" t="str">
        <f t="shared" si="59"/>
        <v> </v>
      </c>
      <c r="F550" s="21" t="str">
        <f t="shared" si="56"/>
        <v> </v>
      </c>
      <c r="G550" s="22" t="str">
        <f t="shared" si="62"/>
        <v> </v>
      </c>
      <c r="H550" s="21" t="str">
        <f t="shared" si="60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61"/>
        <v> </v>
      </c>
      <c r="C551" s="1" t="str">
        <f t="shared" si="57"/>
        <v> </v>
      </c>
      <c r="D551" s="21" t="str">
        <f t="shared" si="58"/>
        <v> </v>
      </c>
      <c r="E551" s="21" t="str">
        <f t="shared" si="59"/>
        <v> </v>
      </c>
      <c r="F551" s="21" t="str">
        <f t="shared" si="56"/>
        <v> </v>
      </c>
      <c r="G551" s="22" t="str">
        <f t="shared" si="62"/>
        <v> </v>
      </c>
      <c r="H551" s="21" t="str">
        <f t="shared" si="60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61"/>
        <v> </v>
      </c>
      <c r="C552" s="1" t="str">
        <f t="shared" si="57"/>
        <v> </v>
      </c>
      <c r="D552" s="21" t="str">
        <f t="shared" si="58"/>
        <v> </v>
      </c>
      <c r="E552" s="21" t="str">
        <f t="shared" si="59"/>
        <v> </v>
      </c>
      <c r="F552" s="21" t="str">
        <f t="shared" si="56"/>
        <v> </v>
      </c>
      <c r="G552" s="22" t="str">
        <f t="shared" si="62"/>
        <v> </v>
      </c>
      <c r="H552" s="21" t="str">
        <f t="shared" si="60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61"/>
        <v> </v>
      </c>
      <c r="C553" s="1" t="str">
        <f t="shared" si="57"/>
        <v> </v>
      </c>
      <c r="D553" s="21" t="str">
        <f t="shared" si="58"/>
        <v> </v>
      </c>
      <c r="E553" s="21" t="str">
        <f t="shared" si="59"/>
        <v> </v>
      </c>
      <c r="F553" s="21" t="str">
        <f t="shared" si="56"/>
        <v> </v>
      </c>
      <c r="G553" s="22" t="str">
        <f t="shared" si="62"/>
        <v> </v>
      </c>
      <c r="H553" s="21" t="str">
        <f t="shared" si="60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61"/>
        <v> </v>
      </c>
      <c r="C554" s="1" t="str">
        <f t="shared" si="57"/>
        <v> </v>
      </c>
      <c r="D554" s="21" t="str">
        <f t="shared" si="58"/>
        <v> </v>
      </c>
      <c r="E554" s="21" t="str">
        <f t="shared" si="59"/>
        <v> </v>
      </c>
      <c r="F554" s="21" t="str">
        <f t="shared" si="56"/>
        <v> </v>
      </c>
      <c r="G554" s="22" t="str">
        <f t="shared" si="62"/>
        <v> </v>
      </c>
      <c r="H554" s="21" t="str">
        <f t="shared" si="60"/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61"/>
        <v> </v>
      </c>
      <c r="C555" s="1" t="str">
        <f t="shared" si="57"/>
        <v> </v>
      </c>
      <c r="D555" s="21" t="str">
        <f t="shared" si="58"/>
        <v> </v>
      </c>
      <c r="E555" s="21" t="str">
        <f t="shared" si="59"/>
        <v> </v>
      </c>
      <c r="F555" s="21" t="str">
        <f aca="true" t="shared" si="63" ref="F555:F618">IF(C555&lt;&gt;" ",D555-E555+H555," ")</f>
        <v> </v>
      </c>
      <c r="G555" s="22" t="str">
        <f t="shared" si="62"/>
        <v> </v>
      </c>
      <c r="H555" s="21" t="str">
        <f t="shared" si="60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61"/>
        <v> </v>
      </c>
      <c r="C556" s="1" t="str">
        <f t="shared" si="57"/>
        <v> </v>
      </c>
      <c r="D556" s="21" t="str">
        <f t="shared" si="58"/>
        <v> </v>
      </c>
      <c r="E556" s="21" t="str">
        <f t="shared" si="59"/>
        <v> </v>
      </c>
      <c r="F556" s="21" t="str">
        <f t="shared" si="63"/>
        <v> </v>
      </c>
      <c r="G556" s="22" t="str">
        <f t="shared" si="62"/>
        <v> </v>
      </c>
      <c r="H556" s="21" t="str">
        <f t="shared" si="60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61"/>
        <v> </v>
      </c>
      <c r="C557" s="1" t="str">
        <f t="shared" si="57"/>
        <v> </v>
      </c>
      <c r="D557" s="21" t="str">
        <f t="shared" si="58"/>
        <v> </v>
      </c>
      <c r="E557" s="21" t="str">
        <f t="shared" si="59"/>
        <v> </v>
      </c>
      <c r="F557" s="21" t="str">
        <f t="shared" si="63"/>
        <v> </v>
      </c>
      <c r="G557" s="22" t="str">
        <f t="shared" si="62"/>
        <v> </v>
      </c>
      <c r="H557" s="21" t="str">
        <f t="shared" si="60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61"/>
        <v> </v>
      </c>
      <c r="C558" s="1" t="str">
        <f aca="true" t="shared" si="64" ref="C558:C621">IF(CODE(C557)=32," ",IF(AND(C557+1&lt;=$E$13,G557&gt;0),+C557+1," "))</f>
        <v> </v>
      </c>
      <c r="D558" s="21" t="str">
        <f t="shared" si="58"/>
        <v> </v>
      </c>
      <c r="E558" s="21" t="str">
        <f t="shared" si="59"/>
        <v> </v>
      </c>
      <c r="F558" s="21" t="str">
        <f t="shared" si="63"/>
        <v> </v>
      </c>
      <c r="G558" s="22" t="str">
        <f t="shared" si="62"/>
        <v> </v>
      </c>
      <c r="H558" s="21" t="str">
        <f t="shared" si="60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61"/>
        <v> </v>
      </c>
      <c r="C559" s="1" t="str">
        <f t="shared" si="64"/>
        <v> </v>
      </c>
      <c r="D559" s="21" t="str">
        <f t="shared" si="58"/>
        <v> </v>
      </c>
      <c r="E559" s="21" t="str">
        <f t="shared" si="59"/>
        <v> </v>
      </c>
      <c r="F559" s="21" t="str">
        <f t="shared" si="63"/>
        <v> </v>
      </c>
      <c r="G559" s="22" t="str">
        <f t="shared" si="62"/>
        <v> </v>
      </c>
      <c r="H559" s="21" t="str">
        <f t="shared" si="60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61"/>
        <v> </v>
      </c>
      <c r="C560" s="1" t="str">
        <f t="shared" si="64"/>
        <v> </v>
      </c>
      <c r="D560" s="21" t="str">
        <f t="shared" si="58"/>
        <v> </v>
      </c>
      <c r="E560" s="21" t="str">
        <f t="shared" si="59"/>
        <v> </v>
      </c>
      <c r="F560" s="21" t="str">
        <f t="shared" si="63"/>
        <v> </v>
      </c>
      <c r="G560" s="22" t="str">
        <f t="shared" si="62"/>
        <v> </v>
      </c>
      <c r="H560" s="21" t="str">
        <f t="shared" si="60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61"/>
        <v> </v>
      </c>
      <c r="C561" s="1" t="str">
        <f t="shared" si="64"/>
        <v> </v>
      </c>
      <c r="D561" s="21" t="str">
        <f t="shared" si="58"/>
        <v> </v>
      </c>
      <c r="E561" s="21" t="str">
        <f t="shared" si="59"/>
        <v> </v>
      </c>
      <c r="F561" s="21" t="str">
        <f t="shared" si="63"/>
        <v> </v>
      </c>
      <c r="G561" s="22" t="str">
        <f t="shared" si="62"/>
        <v> </v>
      </c>
      <c r="H561" s="21" t="str">
        <f t="shared" si="60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61"/>
        <v> </v>
      </c>
      <c r="C562" s="1" t="str">
        <f t="shared" si="64"/>
        <v> </v>
      </c>
      <c r="D562" s="21" t="str">
        <f t="shared" si="58"/>
        <v> </v>
      </c>
      <c r="E562" s="21" t="str">
        <f t="shared" si="59"/>
        <v> </v>
      </c>
      <c r="F562" s="21" t="str">
        <f t="shared" si="63"/>
        <v> </v>
      </c>
      <c r="G562" s="22" t="str">
        <f t="shared" si="62"/>
        <v> </v>
      </c>
      <c r="H562" s="21" t="str">
        <f t="shared" si="60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61"/>
        <v> </v>
      </c>
      <c r="C563" s="1" t="str">
        <f t="shared" si="64"/>
        <v> </v>
      </c>
      <c r="D563" s="21" t="str">
        <f t="shared" si="58"/>
        <v> </v>
      </c>
      <c r="E563" s="21" t="str">
        <f t="shared" si="59"/>
        <v> </v>
      </c>
      <c r="F563" s="21" t="str">
        <f t="shared" si="63"/>
        <v> </v>
      </c>
      <c r="G563" s="22" t="str">
        <f t="shared" si="62"/>
        <v> </v>
      </c>
      <c r="H563" s="21" t="str">
        <f t="shared" si="60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61"/>
        <v> </v>
      </c>
      <c r="C564" s="1" t="str">
        <f t="shared" si="64"/>
        <v> </v>
      </c>
      <c r="D564" s="21" t="str">
        <f t="shared" si="58"/>
        <v> </v>
      </c>
      <c r="E564" s="21" t="str">
        <f t="shared" si="59"/>
        <v> </v>
      </c>
      <c r="F564" s="21" t="str">
        <f t="shared" si="63"/>
        <v> </v>
      </c>
      <c r="G564" s="22" t="str">
        <f t="shared" si="62"/>
        <v> </v>
      </c>
      <c r="H564" s="21" t="str">
        <f t="shared" si="60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61"/>
        <v> </v>
      </c>
      <c r="C565" s="1" t="str">
        <f t="shared" si="64"/>
        <v> </v>
      </c>
      <c r="D565" s="21" t="str">
        <f t="shared" si="58"/>
        <v> </v>
      </c>
      <c r="E565" s="21" t="str">
        <f t="shared" si="59"/>
        <v> </v>
      </c>
      <c r="F565" s="21" t="str">
        <f t="shared" si="63"/>
        <v> </v>
      </c>
      <c r="G565" s="22" t="str">
        <f t="shared" si="62"/>
        <v> </v>
      </c>
      <c r="H565" s="21" t="str">
        <f t="shared" si="60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61"/>
        <v> </v>
      </c>
      <c r="C566" s="1" t="str">
        <f t="shared" si="64"/>
        <v> </v>
      </c>
      <c r="D566" s="21" t="str">
        <f t="shared" si="58"/>
        <v> </v>
      </c>
      <c r="E566" s="21" t="str">
        <f t="shared" si="59"/>
        <v> </v>
      </c>
      <c r="F566" s="21" t="str">
        <f t="shared" si="63"/>
        <v> </v>
      </c>
      <c r="G566" s="22" t="str">
        <f t="shared" si="62"/>
        <v> </v>
      </c>
      <c r="H566" s="21" t="str">
        <f t="shared" si="60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61"/>
        <v> </v>
      </c>
      <c r="C567" s="1" t="str">
        <f t="shared" si="64"/>
        <v> </v>
      </c>
      <c r="D567" s="21" t="str">
        <f t="shared" si="58"/>
        <v> </v>
      </c>
      <c r="E567" s="21" t="str">
        <f t="shared" si="59"/>
        <v> </v>
      </c>
      <c r="F567" s="21" t="str">
        <f t="shared" si="63"/>
        <v> </v>
      </c>
      <c r="G567" s="22" t="str">
        <f t="shared" si="62"/>
        <v> </v>
      </c>
      <c r="H567" s="21" t="str">
        <f t="shared" si="60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61"/>
        <v> </v>
      </c>
      <c r="C568" s="1" t="str">
        <f t="shared" si="64"/>
        <v> </v>
      </c>
      <c r="D568" s="21" t="str">
        <f t="shared" si="58"/>
        <v> </v>
      </c>
      <c r="E568" s="21" t="str">
        <f t="shared" si="59"/>
        <v> </v>
      </c>
      <c r="F568" s="21" t="str">
        <f t="shared" si="63"/>
        <v> </v>
      </c>
      <c r="G568" s="22" t="str">
        <f t="shared" si="62"/>
        <v> </v>
      </c>
      <c r="H568" s="21" t="str">
        <f t="shared" si="60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61"/>
        <v> </v>
      </c>
      <c r="C569" s="1" t="str">
        <f t="shared" si="64"/>
        <v> </v>
      </c>
      <c r="D569" s="21" t="str">
        <f t="shared" si="58"/>
        <v> </v>
      </c>
      <c r="E569" s="21" t="str">
        <f t="shared" si="59"/>
        <v> </v>
      </c>
      <c r="F569" s="21" t="str">
        <f t="shared" si="63"/>
        <v> </v>
      </c>
      <c r="G569" s="22" t="str">
        <f t="shared" si="62"/>
        <v> </v>
      </c>
      <c r="H569" s="21" t="str">
        <f t="shared" si="60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61"/>
        <v> </v>
      </c>
      <c r="C570" s="1" t="str">
        <f t="shared" si="64"/>
        <v> </v>
      </c>
      <c r="D570" s="21" t="str">
        <f t="shared" si="58"/>
        <v> </v>
      </c>
      <c r="E570" s="21" t="str">
        <f t="shared" si="59"/>
        <v> </v>
      </c>
      <c r="F570" s="21" t="str">
        <f t="shared" si="63"/>
        <v> </v>
      </c>
      <c r="G570" s="22" t="str">
        <f t="shared" si="62"/>
        <v> </v>
      </c>
      <c r="H570" s="21" t="str">
        <f t="shared" si="60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61"/>
        <v> </v>
      </c>
      <c r="C571" s="1" t="str">
        <f t="shared" si="64"/>
        <v> </v>
      </c>
      <c r="D571" s="21" t="str">
        <f t="shared" si="58"/>
        <v> </v>
      </c>
      <c r="E571" s="21" t="str">
        <f t="shared" si="59"/>
        <v> </v>
      </c>
      <c r="F571" s="21" t="str">
        <f t="shared" si="63"/>
        <v> </v>
      </c>
      <c r="G571" s="22" t="str">
        <f t="shared" si="62"/>
        <v> </v>
      </c>
      <c r="H571" s="21" t="str">
        <f t="shared" si="60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61"/>
        <v> </v>
      </c>
      <c r="C572" s="1" t="str">
        <f t="shared" si="64"/>
        <v> </v>
      </c>
      <c r="D572" s="21" t="str">
        <f t="shared" si="58"/>
        <v> </v>
      </c>
      <c r="E572" s="21" t="str">
        <f t="shared" si="59"/>
        <v> </v>
      </c>
      <c r="F572" s="21" t="str">
        <f t="shared" si="63"/>
        <v> </v>
      </c>
      <c r="G572" s="22" t="str">
        <f t="shared" si="62"/>
        <v> </v>
      </c>
      <c r="H572" s="21" t="str">
        <f t="shared" si="60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61"/>
        <v> </v>
      </c>
      <c r="C573" s="1" t="str">
        <f t="shared" si="64"/>
        <v> </v>
      </c>
      <c r="D573" s="21" t="str">
        <f t="shared" si="58"/>
        <v> </v>
      </c>
      <c r="E573" s="21" t="str">
        <f t="shared" si="59"/>
        <v> </v>
      </c>
      <c r="F573" s="21" t="str">
        <f t="shared" si="63"/>
        <v> </v>
      </c>
      <c r="G573" s="22" t="str">
        <f t="shared" si="62"/>
        <v> </v>
      </c>
      <c r="H573" s="21" t="str">
        <f t="shared" si="60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61"/>
        <v> </v>
      </c>
      <c r="C574" s="1" t="str">
        <f t="shared" si="64"/>
        <v> </v>
      </c>
      <c r="D574" s="21" t="str">
        <f t="shared" si="58"/>
        <v> </v>
      </c>
      <c r="E574" s="21" t="str">
        <f t="shared" si="59"/>
        <v> </v>
      </c>
      <c r="F574" s="21" t="str">
        <f t="shared" si="63"/>
        <v> </v>
      </c>
      <c r="G574" s="22" t="str">
        <f t="shared" si="62"/>
        <v> </v>
      </c>
      <c r="H574" s="21" t="str">
        <f t="shared" si="60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61"/>
        <v> </v>
      </c>
      <c r="C575" s="1" t="str">
        <f t="shared" si="64"/>
        <v> </v>
      </c>
      <c r="D575" s="21" t="str">
        <f t="shared" si="58"/>
        <v> </v>
      </c>
      <c r="E575" s="21" t="str">
        <f t="shared" si="59"/>
        <v> </v>
      </c>
      <c r="F575" s="21" t="str">
        <f t="shared" si="63"/>
        <v> </v>
      </c>
      <c r="G575" s="22" t="str">
        <f t="shared" si="62"/>
        <v> </v>
      </c>
      <c r="H575" s="21" t="str">
        <f t="shared" si="60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61"/>
        <v> </v>
      </c>
      <c r="C576" s="1" t="str">
        <f t="shared" si="64"/>
        <v> </v>
      </c>
      <c r="D576" s="21" t="str">
        <f t="shared" si="58"/>
        <v> </v>
      </c>
      <c r="E576" s="21" t="str">
        <f t="shared" si="59"/>
        <v> </v>
      </c>
      <c r="F576" s="21" t="str">
        <f t="shared" si="63"/>
        <v> </v>
      </c>
      <c r="G576" s="22" t="str">
        <f t="shared" si="62"/>
        <v> </v>
      </c>
      <c r="H576" s="21" t="str">
        <f t="shared" si="60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61"/>
        <v> </v>
      </c>
      <c r="C577" s="1" t="str">
        <f t="shared" si="64"/>
        <v> </v>
      </c>
      <c r="D577" s="21" t="str">
        <f t="shared" si="58"/>
        <v> </v>
      </c>
      <c r="E577" s="21" t="str">
        <f t="shared" si="59"/>
        <v> </v>
      </c>
      <c r="F577" s="21" t="str">
        <f t="shared" si="63"/>
        <v> </v>
      </c>
      <c r="G577" s="22" t="str">
        <f t="shared" si="62"/>
        <v> </v>
      </c>
      <c r="H577" s="21" t="str">
        <f t="shared" si="60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61"/>
        <v> </v>
      </c>
      <c r="C578" s="1" t="str">
        <f t="shared" si="64"/>
        <v> </v>
      </c>
      <c r="D578" s="21" t="str">
        <f t="shared" si="58"/>
        <v> </v>
      </c>
      <c r="E578" s="21" t="str">
        <f t="shared" si="59"/>
        <v> </v>
      </c>
      <c r="F578" s="21" t="str">
        <f t="shared" si="63"/>
        <v> </v>
      </c>
      <c r="G578" s="22" t="str">
        <f t="shared" si="62"/>
        <v> </v>
      </c>
      <c r="H578" s="21" t="str">
        <f t="shared" si="60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61"/>
        <v> </v>
      </c>
      <c r="C579" s="1" t="str">
        <f t="shared" si="64"/>
        <v> </v>
      </c>
      <c r="D579" s="21" t="str">
        <f t="shared" si="58"/>
        <v> </v>
      </c>
      <c r="E579" s="21" t="str">
        <f t="shared" si="59"/>
        <v> </v>
      </c>
      <c r="F579" s="21" t="str">
        <f t="shared" si="63"/>
        <v> </v>
      </c>
      <c r="G579" s="22" t="str">
        <f t="shared" si="62"/>
        <v> </v>
      </c>
      <c r="H579" s="21" t="str">
        <f t="shared" si="60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61"/>
        <v> </v>
      </c>
      <c r="C580" s="1" t="str">
        <f t="shared" si="64"/>
        <v> </v>
      </c>
      <c r="D580" s="21" t="str">
        <f t="shared" si="58"/>
        <v> </v>
      </c>
      <c r="E580" s="21" t="str">
        <f t="shared" si="59"/>
        <v> </v>
      </c>
      <c r="F580" s="21" t="str">
        <f t="shared" si="63"/>
        <v> </v>
      </c>
      <c r="G580" s="22" t="str">
        <f t="shared" si="62"/>
        <v> </v>
      </c>
      <c r="H580" s="21" t="str">
        <f t="shared" si="60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61"/>
        <v> </v>
      </c>
      <c r="C581" s="1" t="str">
        <f t="shared" si="64"/>
        <v> </v>
      </c>
      <c r="D581" s="21" t="str">
        <f t="shared" si="58"/>
        <v> </v>
      </c>
      <c r="E581" s="21" t="str">
        <f t="shared" si="59"/>
        <v> </v>
      </c>
      <c r="F581" s="21" t="str">
        <f t="shared" si="63"/>
        <v> </v>
      </c>
      <c r="G581" s="22" t="str">
        <f t="shared" si="62"/>
        <v> </v>
      </c>
      <c r="H581" s="21" t="str">
        <f t="shared" si="60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61"/>
        <v> </v>
      </c>
      <c r="C582" s="1" t="str">
        <f t="shared" si="64"/>
        <v> </v>
      </c>
      <c r="D582" s="21" t="str">
        <f t="shared" si="58"/>
        <v> </v>
      </c>
      <c r="E582" s="21" t="str">
        <f t="shared" si="59"/>
        <v> </v>
      </c>
      <c r="F582" s="21" t="str">
        <f t="shared" si="63"/>
        <v> </v>
      </c>
      <c r="G582" s="22" t="str">
        <f t="shared" si="62"/>
        <v> </v>
      </c>
      <c r="H582" s="21" t="str">
        <f t="shared" si="60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61"/>
        <v> </v>
      </c>
      <c r="C583" s="1" t="str">
        <f t="shared" si="64"/>
        <v> </v>
      </c>
      <c r="D583" s="21" t="str">
        <f t="shared" si="58"/>
        <v> </v>
      </c>
      <c r="E583" s="21" t="str">
        <f t="shared" si="59"/>
        <v> </v>
      </c>
      <c r="F583" s="21" t="str">
        <f t="shared" si="63"/>
        <v> </v>
      </c>
      <c r="G583" s="22" t="str">
        <f t="shared" si="62"/>
        <v> </v>
      </c>
      <c r="H583" s="21" t="str">
        <f t="shared" si="60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61"/>
        <v> </v>
      </c>
      <c r="C584" s="1" t="str">
        <f t="shared" si="64"/>
        <v> </v>
      </c>
      <c r="D584" s="21" t="str">
        <f t="shared" si="58"/>
        <v> </v>
      </c>
      <c r="E584" s="21" t="str">
        <f t="shared" si="59"/>
        <v> </v>
      </c>
      <c r="F584" s="21" t="str">
        <f t="shared" si="63"/>
        <v> </v>
      </c>
      <c r="G584" s="22" t="str">
        <f t="shared" si="62"/>
        <v> </v>
      </c>
      <c r="H584" s="21" t="str">
        <f t="shared" si="60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61"/>
        <v> </v>
      </c>
      <c r="C585" s="1" t="str">
        <f t="shared" si="64"/>
        <v> </v>
      </c>
      <c r="D585" s="21" t="str">
        <f t="shared" si="58"/>
        <v> </v>
      </c>
      <c r="E585" s="21" t="str">
        <f t="shared" si="59"/>
        <v> </v>
      </c>
      <c r="F585" s="21" t="str">
        <f t="shared" si="63"/>
        <v> </v>
      </c>
      <c r="G585" s="22" t="str">
        <f t="shared" si="62"/>
        <v> </v>
      </c>
      <c r="H585" s="21" t="str">
        <f t="shared" si="60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61"/>
        <v> </v>
      </c>
      <c r="C586" s="1" t="str">
        <f t="shared" si="64"/>
        <v> </v>
      </c>
      <c r="D586" s="21" t="str">
        <f t="shared" si="58"/>
        <v> </v>
      </c>
      <c r="E586" s="21" t="str">
        <f t="shared" si="59"/>
        <v> </v>
      </c>
      <c r="F586" s="21" t="str">
        <f t="shared" si="63"/>
        <v> </v>
      </c>
      <c r="G586" s="22" t="str">
        <f t="shared" si="62"/>
        <v> </v>
      </c>
      <c r="H586" s="21" t="str">
        <f t="shared" si="60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61"/>
        <v> </v>
      </c>
      <c r="C587" s="1" t="str">
        <f t="shared" si="64"/>
        <v> </v>
      </c>
      <c r="D587" s="21" t="str">
        <f t="shared" si="58"/>
        <v> </v>
      </c>
      <c r="E587" s="21" t="str">
        <f t="shared" si="59"/>
        <v> </v>
      </c>
      <c r="F587" s="21" t="str">
        <f t="shared" si="63"/>
        <v> </v>
      </c>
      <c r="G587" s="22" t="str">
        <f t="shared" si="62"/>
        <v> </v>
      </c>
      <c r="H587" s="21" t="str">
        <f t="shared" si="60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61"/>
        <v> </v>
      </c>
      <c r="C588" s="1" t="str">
        <f t="shared" si="64"/>
        <v> </v>
      </c>
      <c r="D588" s="21" t="str">
        <f t="shared" si="58"/>
        <v> </v>
      </c>
      <c r="E588" s="21" t="str">
        <f t="shared" si="59"/>
        <v> </v>
      </c>
      <c r="F588" s="21" t="str">
        <f t="shared" si="63"/>
        <v> </v>
      </c>
      <c r="G588" s="22" t="str">
        <f t="shared" si="62"/>
        <v> </v>
      </c>
      <c r="H588" s="21" t="str">
        <f t="shared" si="60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61"/>
        <v> </v>
      </c>
      <c r="C589" s="1" t="str">
        <f t="shared" si="64"/>
        <v> </v>
      </c>
      <c r="D589" s="21" t="str">
        <f t="shared" si="58"/>
        <v> </v>
      </c>
      <c r="E589" s="21" t="str">
        <f t="shared" si="59"/>
        <v> </v>
      </c>
      <c r="F589" s="21" t="str">
        <f t="shared" si="63"/>
        <v> </v>
      </c>
      <c r="G589" s="22" t="str">
        <f t="shared" si="62"/>
        <v> </v>
      </c>
      <c r="H589" s="21" t="str">
        <f t="shared" si="60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61"/>
        <v> </v>
      </c>
      <c r="C590" s="1" t="str">
        <f t="shared" si="64"/>
        <v> </v>
      </c>
      <c r="D590" s="21" t="str">
        <f t="shared" si="58"/>
        <v> </v>
      </c>
      <c r="E590" s="21" t="str">
        <f t="shared" si="59"/>
        <v> </v>
      </c>
      <c r="F590" s="21" t="str">
        <f t="shared" si="63"/>
        <v> </v>
      </c>
      <c r="G590" s="22" t="str">
        <f t="shared" si="62"/>
        <v> </v>
      </c>
      <c r="H590" s="21" t="str">
        <f t="shared" si="60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61"/>
        <v> </v>
      </c>
      <c r="C591" s="1" t="str">
        <f t="shared" si="64"/>
        <v> </v>
      </c>
      <c r="D591" s="21" t="str">
        <f t="shared" si="58"/>
        <v> </v>
      </c>
      <c r="E591" s="21" t="str">
        <f t="shared" si="59"/>
        <v> </v>
      </c>
      <c r="F591" s="21" t="str">
        <f t="shared" si="63"/>
        <v> </v>
      </c>
      <c r="G591" s="22" t="str">
        <f t="shared" si="62"/>
        <v> </v>
      </c>
      <c r="H591" s="21" t="str">
        <f t="shared" si="60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61"/>
        <v> </v>
      </c>
      <c r="C592" s="1" t="str">
        <f t="shared" si="64"/>
        <v> </v>
      </c>
      <c r="D592" s="21" t="str">
        <f t="shared" si="58"/>
        <v> </v>
      </c>
      <c r="E592" s="21" t="str">
        <f t="shared" si="59"/>
        <v> </v>
      </c>
      <c r="F592" s="21" t="str">
        <f t="shared" si="63"/>
        <v> </v>
      </c>
      <c r="G592" s="22" t="str">
        <f t="shared" si="62"/>
        <v> </v>
      </c>
      <c r="H592" s="21" t="str">
        <f t="shared" si="60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61"/>
        <v> </v>
      </c>
      <c r="C593" s="1" t="str">
        <f t="shared" si="64"/>
        <v> </v>
      </c>
      <c r="D593" s="21" t="str">
        <f t="shared" si="58"/>
        <v> </v>
      </c>
      <c r="E593" s="21" t="str">
        <f t="shared" si="59"/>
        <v> </v>
      </c>
      <c r="F593" s="21" t="str">
        <f t="shared" si="63"/>
        <v> </v>
      </c>
      <c r="G593" s="22" t="str">
        <f t="shared" si="62"/>
        <v> </v>
      </c>
      <c r="H593" s="21" t="str">
        <f t="shared" si="60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61"/>
        <v> </v>
      </c>
      <c r="C594" s="1" t="str">
        <f t="shared" si="64"/>
        <v> </v>
      </c>
      <c r="D594" s="21" t="str">
        <f t="shared" si="58"/>
        <v> </v>
      </c>
      <c r="E594" s="21" t="str">
        <f t="shared" si="59"/>
        <v> </v>
      </c>
      <c r="F594" s="21" t="str">
        <f t="shared" si="63"/>
        <v> </v>
      </c>
      <c r="G594" s="22" t="str">
        <f t="shared" si="62"/>
        <v> </v>
      </c>
      <c r="H594" s="21" t="str">
        <f t="shared" si="60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61"/>
        <v> </v>
      </c>
      <c r="C595" s="1" t="str">
        <f t="shared" si="64"/>
        <v> </v>
      </c>
      <c r="D595" s="21" t="str">
        <f t="shared" si="58"/>
        <v> </v>
      </c>
      <c r="E595" s="21" t="str">
        <f t="shared" si="59"/>
        <v> </v>
      </c>
      <c r="F595" s="21" t="str">
        <f t="shared" si="63"/>
        <v> </v>
      </c>
      <c r="G595" s="22" t="str">
        <f t="shared" si="62"/>
        <v> </v>
      </c>
      <c r="H595" s="21" t="str">
        <f t="shared" si="60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61"/>
        <v> </v>
      </c>
      <c r="C596" s="1" t="str">
        <f t="shared" si="64"/>
        <v> </v>
      </c>
      <c r="D596" s="21" t="str">
        <f t="shared" si="58"/>
        <v> </v>
      </c>
      <c r="E596" s="21" t="str">
        <f t="shared" si="59"/>
        <v> </v>
      </c>
      <c r="F596" s="21" t="str">
        <f t="shared" si="63"/>
        <v> </v>
      </c>
      <c r="G596" s="22" t="str">
        <f t="shared" si="62"/>
        <v> </v>
      </c>
      <c r="H596" s="21" t="str">
        <f t="shared" si="60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61"/>
        <v> </v>
      </c>
      <c r="C597" s="1" t="str">
        <f t="shared" si="64"/>
        <v> </v>
      </c>
      <c r="D597" s="21" t="str">
        <f t="shared" si="58"/>
        <v> </v>
      </c>
      <c r="E597" s="21" t="str">
        <f t="shared" si="59"/>
        <v> </v>
      </c>
      <c r="F597" s="21" t="str">
        <f t="shared" si="63"/>
        <v> </v>
      </c>
      <c r="G597" s="22" t="str">
        <f t="shared" si="62"/>
        <v> </v>
      </c>
      <c r="H597" s="21" t="str">
        <f t="shared" si="60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61"/>
        <v> </v>
      </c>
      <c r="C598" s="1" t="str">
        <f t="shared" si="64"/>
        <v> </v>
      </c>
      <c r="D598" s="21" t="str">
        <f t="shared" si="58"/>
        <v> </v>
      </c>
      <c r="E598" s="21" t="str">
        <f t="shared" si="59"/>
        <v> </v>
      </c>
      <c r="F598" s="21" t="str">
        <f t="shared" si="63"/>
        <v> </v>
      </c>
      <c r="G598" s="22" t="str">
        <f t="shared" si="62"/>
        <v> </v>
      </c>
      <c r="H598" s="21" t="str">
        <f t="shared" si="60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61"/>
        <v> </v>
      </c>
      <c r="C599" s="1" t="str">
        <f t="shared" si="64"/>
        <v> </v>
      </c>
      <c r="D599" s="21" t="str">
        <f t="shared" si="58"/>
        <v> </v>
      </c>
      <c r="E599" s="21" t="str">
        <f t="shared" si="59"/>
        <v> </v>
      </c>
      <c r="F599" s="21" t="str">
        <f t="shared" si="63"/>
        <v> </v>
      </c>
      <c r="G599" s="22" t="str">
        <f t="shared" si="62"/>
        <v> </v>
      </c>
      <c r="H599" s="21" t="str">
        <f t="shared" si="60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61"/>
        <v> </v>
      </c>
      <c r="C600" s="1" t="str">
        <f t="shared" si="64"/>
        <v> </v>
      </c>
      <c r="D600" s="21" t="str">
        <f t="shared" si="58"/>
        <v> </v>
      </c>
      <c r="E600" s="21" t="str">
        <f t="shared" si="59"/>
        <v> </v>
      </c>
      <c r="F600" s="21" t="str">
        <f t="shared" si="63"/>
        <v> </v>
      </c>
      <c r="G600" s="22" t="str">
        <f t="shared" si="62"/>
        <v> </v>
      </c>
      <c r="H600" s="21" t="str">
        <f t="shared" si="60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61"/>
        <v> </v>
      </c>
      <c r="C601" s="1" t="str">
        <f t="shared" si="64"/>
        <v> </v>
      </c>
      <c r="D601" s="21" t="str">
        <f t="shared" si="58"/>
        <v> </v>
      </c>
      <c r="E601" s="21" t="str">
        <f t="shared" si="59"/>
        <v> </v>
      </c>
      <c r="F601" s="21" t="str">
        <f t="shared" si="63"/>
        <v> </v>
      </c>
      <c r="G601" s="22" t="str">
        <f t="shared" si="62"/>
        <v> </v>
      </c>
      <c r="H601" s="21" t="str">
        <f t="shared" si="60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61"/>
        <v> </v>
      </c>
      <c r="C602" s="1" t="str">
        <f t="shared" si="64"/>
        <v> </v>
      </c>
      <c r="D602" s="21" t="str">
        <f t="shared" si="58"/>
        <v> </v>
      </c>
      <c r="E602" s="21" t="str">
        <f t="shared" si="59"/>
        <v> </v>
      </c>
      <c r="F602" s="21" t="str">
        <f t="shared" si="63"/>
        <v> </v>
      </c>
      <c r="G602" s="22" t="str">
        <f t="shared" si="62"/>
        <v> </v>
      </c>
      <c r="H602" s="21" t="str">
        <f t="shared" si="60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61"/>
        <v> </v>
      </c>
      <c r="C603" s="1" t="str">
        <f t="shared" si="64"/>
        <v> </v>
      </c>
      <c r="D603" s="21" t="str">
        <f t="shared" si="58"/>
        <v> </v>
      </c>
      <c r="E603" s="21" t="str">
        <f t="shared" si="59"/>
        <v> </v>
      </c>
      <c r="F603" s="21" t="str">
        <f t="shared" si="63"/>
        <v> </v>
      </c>
      <c r="G603" s="22" t="str">
        <f t="shared" si="62"/>
        <v> </v>
      </c>
      <c r="H603" s="21" t="str">
        <f t="shared" si="60"/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61"/>
        <v> </v>
      </c>
      <c r="C604" s="1" t="str">
        <f t="shared" si="64"/>
        <v> </v>
      </c>
      <c r="D604" s="21" t="str">
        <f aca="true" t="shared" si="65" ref="D604:D667">IF(C604&lt;&gt;" ",IF(G603&lt;D603,G603+E604,PMT($E$11,($E$13),-$E$6))," ")</f>
        <v> </v>
      </c>
      <c r="E604" s="21" t="str">
        <f aca="true" t="shared" si="66" ref="E604:E667">IF(C604&lt;&gt;" ",G603*$E$11," ")</f>
        <v> </v>
      </c>
      <c r="F604" s="21" t="str">
        <f t="shared" si="63"/>
        <v> </v>
      </c>
      <c r="G604" s="22" t="str">
        <f t="shared" si="62"/>
        <v> </v>
      </c>
      <c r="H604" s="21" t="str">
        <f aca="true" t="shared" si="67" ref="H604:H667">IF(C604&lt;&gt;" ",IF(AND($E$19=B604,$E$20=C604-(B604-1)*12),$E$18,0)," ")</f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8" ref="B605:B627">IF(C605&lt;&gt;" ",INT(C604/12)+1," ")</f>
        <v> </v>
      </c>
      <c r="C605" s="1" t="str">
        <f t="shared" si="64"/>
        <v> </v>
      </c>
      <c r="D605" s="21" t="str">
        <f t="shared" si="65"/>
        <v> </v>
      </c>
      <c r="E605" s="21" t="str">
        <f t="shared" si="66"/>
        <v> </v>
      </c>
      <c r="F605" s="21" t="str">
        <f t="shared" si="63"/>
        <v> </v>
      </c>
      <c r="G605" s="22" t="str">
        <f aca="true" t="shared" si="69" ref="G605:G668">IF(C605&lt;&gt;" ",G604-F605," ")</f>
        <v> </v>
      </c>
      <c r="H605" s="21" t="str">
        <f t="shared" si="67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8"/>
        <v> </v>
      </c>
      <c r="C606" s="1" t="str">
        <f t="shared" si="64"/>
        <v> </v>
      </c>
      <c r="D606" s="21" t="str">
        <f t="shared" si="65"/>
        <v> </v>
      </c>
      <c r="E606" s="21" t="str">
        <f t="shared" si="66"/>
        <v> </v>
      </c>
      <c r="F606" s="21" t="str">
        <f t="shared" si="63"/>
        <v> </v>
      </c>
      <c r="G606" s="22" t="str">
        <f t="shared" si="69"/>
        <v> </v>
      </c>
      <c r="H606" s="21" t="str">
        <f t="shared" si="67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8"/>
        <v> </v>
      </c>
      <c r="C607" s="1" t="str">
        <f t="shared" si="64"/>
        <v> </v>
      </c>
      <c r="D607" s="21" t="str">
        <f t="shared" si="65"/>
        <v> </v>
      </c>
      <c r="E607" s="21" t="str">
        <f t="shared" si="66"/>
        <v> </v>
      </c>
      <c r="F607" s="21" t="str">
        <f t="shared" si="63"/>
        <v> </v>
      </c>
      <c r="G607" s="22" t="str">
        <f t="shared" si="69"/>
        <v> </v>
      </c>
      <c r="H607" s="21" t="str">
        <f t="shared" si="67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8"/>
        <v> </v>
      </c>
      <c r="C608" s="1" t="str">
        <f t="shared" si="64"/>
        <v> </v>
      </c>
      <c r="D608" s="21" t="str">
        <f t="shared" si="65"/>
        <v> </v>
      </c>
      <c r="E608" s="21" t="str">
        <f t="shared" si="66"/>
        <v> </v>
      </c>
      <c r="F608" s="21" t="str">
        <f t="shared" si="63"/>
        <v> </v>
      </c>
      <c r="G608" s="22" t="str">
        <f t="shared" si="69"/>
        <v> </v>
      </c>
      <c r="H608" s="21" t="str">
        <f t="shared" si="67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8"/>
        <v> </v>
      </c>
      <c r="C609" s="1" t="str">
        <f t="shared" si="64"/>
        <v> </v>
      </c>
      <c r="D609" s="21" t="str">
        <f t="shared" si="65"/>
        <v> </v>
      </c>
      <c r="E609" s="21" t="str">
        <f t="shared" si="66"/>
        <v> </v>
      </c>
      <c r="F609" s="21" t="str">
        <f t="shared" si="63"/>
        <v> </v>
      </c>
      <c r="G609" s="22" t="str">
        <f t="shared" si="69"/>
        <v> </v>
      </c>
      <c r="H609" s="21" t="str">
        <f t="shared" si="67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8"/>
        <v> </v>
      </c>
      <c r="C610" s="1" t="str">
        <f t="shared" si="64"/>
        <v> </v>
      </c>
      <c r="D610" s="21" t="str">
        <f t="shared" si="65"/>
        <v> </v>
      </c>
      <c r="E610" s="21" t="str">
        <f t="shared" si="66"/>
        <v> </v>
      </c>
      <c r="F610" s="21" t="str">
        <f t="shared" si="63"/>
        <v> </v>
      </c>
      <c r="G610" s="22" t="str">
        <f t="shared" si="69"/>
        <v> </v>
      </c>
      <c r="H610" s="21" t="str">
        <f t="shared" si="67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8"/>
        <v> </v>
      </c>
      <c r="C611" s="1" t="str">
        <f t="shared" si="64"/>
        <v> </v>
      </c>
      <c r="D611" s="21" t="str">
        <f t="shared" si="65"/>
        <v> </v>
      </c>
      <c r="E611" s="21" t="str">
        <f t="shared" si="66"/>
        <v> </v>
      </c>
      <c r="F611" s="21" t="str">
        <f t="shared" si="63"/>
        <v> </v>
      </c>
      <c r="G611" s="22" t="str">
        <f t="shared" si="69"/>
        <v> </v>
      </c>
      <c r="H611" s="21" t="str">
        <f t="shared" si="67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8"/>
        <v> </v>
      </c>
      <c r="C612" s="1" t="str">
        <f t="shared" si="64"/>
        <v> </v>
      </c>
      <c r="D612" s="21" t="str">
        <f t="shared" si="65"/>
        <v> </v>
      </c>
      <c r="E612" s="21" t="str">
        <f t="shared" si="66"/>
        <v> </v>
      </c>
      <c r="F612" s="21" t="str">
        <f t="shared" si="63"/>
        <v> </v>
      </c>
      <c r="G612" s="22" t="str">
        <f t="shared" si="69"/>
        <v> </v>
      </c>
      <c r="H612" s="21" t="str">
        <f t="shared" si="67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8"/>
        <v> </v>
      </c>
      <c r="C613" s="1" t="str">
        <f t="shared" si="64"/>
        <v> </v>
      </c>
      <c r="D613" s="21" t="str">
        <f t="shared" si="65"/>
        <v> </v>
      </c>
      <c r="E613" s="21" t="str">
        <f t="shared" si="66"/>
        <v> </v>
      </c>
      <c r="F613" s="21" t="str">
        <f t="shared" si="63"/>
        <v> </v>
      </c>
      <c r="G613" s="22" t="str">
        <f t="shared" si="69"/>
        <v> </v>
      </c>
      <c r="H613" s="21" t="str">
        <f t="shared" si="67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8"/>
        <v> </v>
      </c>
      <c r="C614" s="1" t="str">
        <f t="shared" si="64"/>
        <v> </v>
      </c>
      <c r="D614" s="21" t="str">
        <f t="shared" si="65"/>
        <v> </v>
      </c>
      <c r="E614" s="21" t="str">
        <f t="shared" si="66"/>
        <v> </v>
      </c>
      <c r="F614" s="21" t="str">
        <f t="shared" si="63"/>
        <v> </v>
      </c>
      <c r="G614" s="22" t="str">
        <f t="shared" si="69"/>
        <v> </v>
      </c>
      <c r="H614" s="21" t="str">
        <f t="shared" si="67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8"/>
        <v> </v>
      </c>
      <c r="C615" s="1" t="str">
        <f t="shared" si="64"/>
        <v> </v>
      </c>
      <c r="D615" s="21" t="str">
        <f t="shared" si="65"/>
        <v> </v>
      </c>
      <c r="E615" s="21" t="str">
        <f t="shared" si="66"/>
        <v> </v>
      </c>
      <c r="F615" s="21" t="str">
        <f t="shared" si="63"/>
        <v> </v>
      </c>
      <c r="G615" s="22" t="str">
        <f t="shared" si="69"/>
        <v> </v>
      </c>
      <c r="H615" s="21" t="str">
        <f t="shared" si="67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8"/>
        <v> </v>
      </c>
      <c r="C616" s="1" t="str">
        <f t="shared" si="64"/>
        <v> </v>
      </c>
      <c r="D616" s="21" t="str">
        <f t="shared" si="65"/>
        <v> </v>
      </c>
      <c r="E616" s="21" t="str">
        <f t="shared" si="66"/>
        <v> </v>
      </c>
      <c r="F616" s="21" t="str">
        <f t="shared" si="63"/>
        <v> </v>
      </c>
      <c r="G616" s="22" t="str">
        <f t="shared" si="69"/>
        <v> </v>
      </c>
      <c r="H616" s="21" t="str">
        <f t="shared" si="67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8"/>
        <v> </v>
      </c>
      <c r="C617" s="1" t="str">
        <f t="shared" si="64"/>
        <v> </v>
      </c>
      <c r="D617" s="21" t="str">
        <f t="shared" si="65"/>
        <v> </v>
      </c>
      <c r="E617" s="21" t="str">
        <f t="shared" si="66"/>
        <v> </v>
      </c>
      <c r="F617" s="21" t="str">
        <f t="shared" si="63"/>
        <v> </v>
      </c>
      <c r="G617" s="22" t="str">
        <f t="shared" si="69"/>
        <v> </v>
      </c>
      <c r="H617" s="21" t="str">
        <f t="shared" si="67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8"/>
        <v> </v>
      </c>
      <c r="C618" s="1" t="str">
        <f t="shared" si="64"/>
        <v> </v>
      </c>
      <c r="D618" s="21" t="str">
        <f t="shared" si="65"/>
        <v> </v>
      </c>
      <c r="E618" s="21" t="str">
        <f t="shared" si="66"/>
        <v> </v>
      </c>
      <c r="F618" s="21" t="str">
        <f t="shared" si="63"/>
        <v> </v>
      </c>
      <c r="G618" s="22" t="str">
        <f t="shared" si="69"/>
        <v> </v>
      </c>
      <c r="H618" s="21" t="str">
        <f t="shared" si="67"/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8"/>
        <v> </v>
      </c>
      <c r="C619" s="1" t="str">
        <f t="shared" si="64"/>
        <v> </v>
      </c>
      <c r="D619" s="21" t="str">
        <f t="shared" si="65"/>
        <v> </v>
      </c>
      <c r="E619" s="21" t="str">
        <f t="shared" si="66"/>
        <v> </v>
      </c>
      <c r="F619" s="21" t="str">
        <f aca="true" t="shared" si="70" ref="F619:F682">IF(C619&lt;&gt;" ",D619-E619+H619," ")</f>
        <v> </v>
      </c>
      <c r="G619" s="22" t="str">
        <f t="shared" si="69"/>
        <v> </v>
      </c>
      <c r="H619" s="21" t="str">
        <f t="shared" si="67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8"/>
        <v> </v>
      </c>
      <c r="C620" s="1" t="str">
        <f t="shared" si="64"/>
        <v> </v>
      </c>
      <c r="D620" s="21" t="str">
        <f t="shared" si="65"/>
        <v> </v>
      </c>
      <c r="E620" s="21" t="str">
        <f t="shared" si="66"/>
        <v> </v>
      </c>
      <c r="F620" s="21" t="str">
        <f t="shared" si="70"/>
        <v> </v>
      </c>
      <c r="G620" s="22" t="str">
        <f t="shared" si="69"/>
        <v> </v>
      </c>
      <c r="H620" s="21" t="str">
        <f t="shared" si="67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8"/>
        <v> </v>
      </c>
      <c r="C621" s="1" t="str">
        <f t="shared" si="64"/>
        <v> </v>
      </c>
      <c r="D621" s="21" t="str">
        <f t="shared" si="65"/>
        <v> </v>
      </c>
      <c r="E621" s="21" t="str">
        <f t="shared" si="66"/>
        <v> </v>
      </c>
      <c r="F621" s="21" t="str">
        <f t="shared" si="70"/>
        <v> </v>
      </c>
      <c r="G621" s="22" t="str">
        <f t="shared" si="69"/>
        <v> </v>
      </c>
      <c r="H621" s="21" t="str">
        <f t="shared" si="67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8"/>
        <v> </v>
      </c>
      <c r="C622" s="1" t="str">
        <f aca="true" t="shared" si="71" ref="C622:C685">IF(CODE(C621)=32," ",IF(AND(C621+1&lt;=$E$13,G621&gt;0),+C621+1," "))</f>
        <v> </v>
      </c>
      <c r="D622" s="21" t="str">
        <f t="shared" si="65"/>
        <v> </v>
      </c>
      <c r="E622" s="21" t="str">
        <f t="shared" si="66"/>
        <v> </v>
      </c>
      <c r="F622" s="21" t="str">
        <f t="shared" si="70"/>
        <v> </v>
      </c>
      <c r="G622" s="22" t="str">
        <f t="shared" si="69"/>
        <v> </v>
      </c>
      <c r="H622" s="21" t="str">
        <f t="shared" si="67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8"/>
        <v> </v>
      </c>
      <c r="C623" s="1" t="str">
        <f t="shared" si="71"/>
        <v> </v>
      </c>
      <c r="D623" s="21" t="str">
        <f t="shared" si="65"/>
        <v> </v>
      </c>
      <c r="E623" s="21" t="str">
        <f t="shared" si="66"/>
        <v> </v>
      </c>
      <c r="F623" s="21" t="str">
        <f t="shared" si="70"/>
        <v> </v>
      </c>
      <c r="G623" s="22" t="str">
        <f t="shared" si="69"/>
        <v> </v>
      </c>
      <c r="H623" s="21" t="str">
        <f t="shared" si="67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8"/>
        <v> </v>
      </c>
      <c r="C624" s="1" t="str">
        <f t="shared" si="71"/>
        <v> </v>
      </c>
      <c r="D624" s="21" t="str">
        <f t="shared" si="65"/>
        <v> </v>
      </c>
      <c r="E624" s="21" t="str">
        <f t="shared" si="66"/>
        <v> </v>
      </c>
      <c r="F624" s="21" t="str">
        <f t="shared" si="70"/>
        <v> </v>
      </c>
      <c r="G624" s="22" t="str">
        <f t="shared" si="69"/>
        <v> </v>
      </c>
      <c r="H624" s="21" t="str">
        <f t="shared" si="67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8"/>
        <v> </v>
      </c>
      <c r="C625" s="1" t="str">
        <f t="shared" si="71"/>
        <v> </v>
      </c>
      <c r="D625" s="21" t="str">
        <f t="shared" si="65"/>
        <v> </v>
      </c>
      <c r="E625" s="21" t="str">
        <f t="shared" si="66"/>
        <v> </v>
      </c>
      <c r="F625" s="21" t="str">
        <f t="shared" si="70"/>
        <v> </v>
      </c>
      <c r="G625" s="22" t="str">
        <f t="shared" si="69"/>
        <v> </v>
      </c>
      <c r="H625" s="21" t="str">
        <f t="shared" si="67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8"/>
        <v> </v>
      </c>
      <c r="C626" s="1" t="str">
        <f t="shared" si="71"/>
        <v> </v>
      </c>
      <c r="D626" s="21" t="str">
        <f t="shared" si="65"/>
        <v> </v>
      </c>
      <c r="E626" s="21" t="str">
        <f t="shared" si="66"/>
        <v> </v>
      </c>
      <c r="F626" s="21" t="str">
        <f t="shared" si="70"/>
        <v> </v>
      </c>
      <c r="G626" s="22" t="str">
        <f t="shared" si="69"/>
        <v> </v>
      </c>
      <c r="H626" s="21" t="str">
        <f t="shared" si="67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8"/>
        <v> </v>
      </c>
      <c r="C627" s="1" t="str">
        <f t="shared" si="71"/>
        <v> </v>
      </c>
      <c r="D627" s="21" t="str">
        <f t="shared" si="65"/>
        <v> </v>
      </c>
      <c r="E627" s="21" t="str">
        <f t="shared" si="66"/>
        <v> </v>
      </c>
      <c r="F627" s="21" t="str">
        <f t="shared" si="70"/>
        <v> </v>
      </c>
      <c r="G627" s="22" t="str">
        <f t="shared" si="69"/>
        <v> </v>
      </c>
      <c r="H627" s="21" t="str">
        <f t="shared" si="67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2" ref="B628:B691">IF(C628&lt;&gt;" ",INT(C628/13)+1," ")</f>
        <v> </v>
      </c>
      <c r="C628" s="1" t="str">
        <f t="shared" si="71"/>
        <v> </v>
      </c>
      <c r="D628" s="21" t="str">
        <f t="shared" si="65"/>
        <v> </v>
      </c>
      <c r="E628" s="21" t="str">
        <f t="shared" si="66"/>
        <v> </v>
      </c>
      <c r="F628" s="21" t="str">
        <f t="shared" si="70"/>
        <v> </v>
      </c>
      <c r="G628" s="22" t="str">
        <f t="shared" si="69"/>
        <v> </v>
      </c>
      <c r="H628" s="21" t="str">
        <f t="shared" si="67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2"/>
        <v> </v>
      </c>
      <c r="C629" s="1" t="str">
        <f t="shared" si="71"/>
        <v> </v>
      </c>
      <c r="D629" s="21" t="str">
        <f t="shared" si="65"/>
        <v> </v>
      </c>
      <c r="E629" s="21" t="str">
        <f t="shared" si="66"/>
        <v> </v>
      </c>
      <c r="F629" s="21" t="str">
        <f t="shared" si="70"/>
        <v> </v>
      </c>
      <c r="G629" s="22" t="str">
        <f t="shared" si="69"/>
        <v> </v>
      </c>
      <c r="H629" s="21" t="str">
        <f t="shared" si="67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2"/>
        <v> </v>
      </c>
      <c r="C630" s="1" t="str">
        <f t="shared" si="71"/>
        <v> </v>
      </c>
      <c r="D630" s="21" t="str">
        <f t="shared" si="65"/>
        <v> </v>
      </c>
      <c r="E630" s="21" t="str">
        <f t="shared" si="66"/>
        <v> </v>
      </c>
      <c r="F630" s="21" t="str">
        <f t="shared" si="70"/>
        <v> </v>
      </c>
      <c r="G630" s="22" t="str">
        <f t="shared" si="69"/>
        <v> </v>
      </c>
      <c r="H630" s="21" t="str">
        <f t="shared" si="67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2"/>
        <v> </v>
      </c>
      <c r="C631" s="1" t="str">
        <f t="shared" si="71"/>
        <v> </v>
      </c>
      <c r="D631" s="21" t="str">
        <f t="shared" si="65"/>
        <v> </v>
      </c>
      <c r="E631" s="21" t="str">
        <f t="shared" si="66"/>
        <v> </v>
      </c>
      <c r="F631" s="21" t="str">
        <f t="shared" si="70"/>
        <v> </v>
      </c>
      <c r="G631" s="22" t="str">
        <f t="shared" si="69"/>
        <v> </v>
      </c>
      <c r="H631" s="21" t="str">
        <f t="shared" si="67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2"/>
        <v> </v>
      </c>
      <c r="C632" s="1" t="str">
        <f t="shared" si="71"/>
        <v> </v>
      </c>
      <c r="D632" s="21" t="str">
        <f t="shared" si="65"/>
        <v> </v>
      </c>
      <c r="E632" s="21" t="str">
        <f t="shared" si="66"/>
        <v> </v>
      </c>
      <c r="F632" s="21" t="str">
        <f t="shared" si="70"/>
        <v> </v>
      </c>
      <c r="G632" s="22" t="str">
        <f t="shared" si="69"/>
        <v> </v>
      </c>
      <c r="H632" s="21" t="str">
        <f t="shared" si="67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2"/>
        <v> </v>
      </c>
      <c r="C633" s="1" t="str">
        <f t="shared" si="71"/>
        <v> </v>
      </c>
      <c r="D633" s="21" t="str">
        <f t="shared" si="65"/>
        <v> </v>
      </c>
      <c r="E633" s="21" t="str">
        <f t="shared" si="66"/>
        <v> </v>
      </c>
      <c r="F633" s="21" t="str">
        <f t="shared" si="70"/>
        <v> </v>
      </c>
      <c r="G633" s="22" t="str">
        <f t="shared" si="69"/>
        <v> </v>
      </c>
      <c r="H633" s="21" t="str">
        <f t="shared" si="67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2"/>
        <v> </v>
      </c>
      <c r="C634" s="1" t="str">
        <f t="shared" si="71"/>
        <v> </v>
      </c>
      <c r="D634" s="21" t="str">
        <f t="shared" si="65"/>
        <v> </v>
      </c>
      <c r="E634" s="21" t="str">
        <f t="shared" si="66"/>
        <v> </v>
      </c>
      <c r="F634" s="21" t="str">
        <f t="shared" si="70"/>
        <v> </v>
      </c>
      <c r="G634" s="22" t="str">
        <f t="shared" si="69"/>
        <v> </v>
      </c>
      <c r="H634" s="21" t="str">
        <f t="shared" si="67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2"/>
        <v> </v>
      </c>
      <c r="C635" s="1" t="str">
        <f t="shared" si="71"/>
        <v> </v>
      </c>
      <c r="D635" s="21" t="str">
        <f t="shared" si="65"/>
        <v> </v>
      </c>
      <c r="E635" s="21" t="str">
        <f t="shared" si="66"/>
        <v> </v>
      </c>
      <c r="F635" s="21" t="str">
        <f t="shared" si="70"/>
        <v> </v>
      </c>
      <c r="G635" s="22" t="str">
        <f t="shared" si="69"/>
        <v> </v>
      </c>
      <c r="H635" s="21" t="str">
        <f t="shared" si="67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2"/>
        <v> </v>
      </c>
      <c r="C636" s="1" t="str">
        <f t="shared" si="71"/>
        <v> </v>
      </c>
      <c r="D636" s="21" t="str">
        <f t="shared" si="65"/>
        <v> </v>
      </c>
      <c r="E636" s="21" t="str">
        <f t="shared" si="66"/>
        <v> </v>
      </c>
      <c r="F636" s="21" t="str">
        <f t="shared" si="70"/>
        <v> </v>
      </c>
      <c r="G636" s="22" t="str">
        <f t="shared" si="69"/>
        <v> </v>
      </c>
      <c r="H636" s="21" t="str">
        <f t="shared" si="67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2"/>
        <v> </v>
      </c>
      <c r="C637" s="1" t="str">
        <f t="shared" si="71"/>
        <v> </v>
      </c>
      <c r="D637" s="21" t="str">
        <f t="shared" si="65"/>
        <v> </v>
      </c>
      <c r="E637" s="21" t="str">
        <f t="shared" si="66"/>
        <v> </v>
      </c>
      <c r="F637" s="21" t="str">
        <f t="shared" si="70"/>
        <v> </v>
      </c>
      <c r="G637" s="22" t="str">
        <f t="shared" si="69"/>
        <v> </v>
      </c>
      <c r="H637" s="21" t="str">
        <f t="shared" si="67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2"/>
        <v> </v>
      </c>
      <c r="C638" s="1" t="str">
        <f t="shared" si="71"/>
        <v> </v>
      </c>
      <c r="D638" s="21" t="str">
        <f t="shared" si="65"/>
        <v> </v>
      </c>
      <c r="E638" s="21" t="str">
        <f t="shared" si="66"/>
        <v> </v>
      </c>
      <c r="F638" s="21" t="str">
        <f t="shared" si="70"/>
        <v> </v>
      </c>
      <c r="G638" s="22" t="str">
        <f t="shared" si="69"/>
        <v> </v>
      </c>
      <c r="H638" s="21" t="str">
        <f t="shared" si="67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2"/>
        <v> </v>
      </c>
      <c r="C639" s="1" t="str">
        <f t="shared" si="71"/>
        <v> </v>
      </c>
      <c r="D639" s="21" t="str">
        <f t="shared" si="65"/>
        <v> </v>
      </c>
      <c r="E639" s="21" t="str">
        <f t="shared" si="66"/>
        <v> </v>
      </c>
      <c r="F639" s="21" t="str">
        <f t="shared" si="70"/>
        <v> </v>
      </c>
      <c r="G639" s="22" t="str">
        <f t="shared" si="69"/>
        <v> </v>
      </c>
      <c r="H639" s="21" t="str">
        <f t="shared" si="67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2"/>
        <v> </v>
      </c>
      <c r="C640" s="1" t="str">
        <f t="shared" si="71"/>
        <v> </v>
      </c>
      <c r="D640" s="21" t="str">
        <f t="shared" si="65"/>
        <v> </v>
      </c>
      <c r="E640" s="21" t="str">
        <f t="shared" si="66"/>
        <v> </v>
      </c>
      <c r="F640" s="21" t="str">
        <f t="shared" si="70"/>
        <v> </v>
      </c>
      <c r="G640" s="22" t="str">
        <f t="shared" si="69"/>
        <v> </v>
      </c>
      <c r="H640" s="21" t="str">
        <f t="shared" si="67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2"/>
        <v> </v>
      </c>
      <c r="C641" s="1" t="str">
        <f t="shared" si="71"/>
        <v> </v>
      </c>
      <c r="D641" s="21" t="str">
        <f t="shared" si="65"/>
        <v> </v>
      </c>
      <c r="E641" s="21" t="str">
        <f t="shared" si="66"/>
        <v> </v>
      </c>
      <c r="F641" s="21" t="str">
        <f t="shared" si="70"/>
        <v> </v>
      </c>
      <c r="G641" s="22" t="str">
        <f t="shared" si="69"/>
        <v> </v>
      </c>
      <c r="H641" s="21" t="str">
        <f t="shared" si="67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2"/>
        <v> </v>
      </c>
      <c r="C642" s="1" t="str">
        <f t="shared" si="71"/>
        <v> </v>
      </c>
      <c r="D642" s="21" t="str">
        <f t="shared" si="65"/>
        <v> </v>
      </c>
      <c r="E642" s="21" t="str">
        <f t="shared" si="66"/>
        <v> </v>
      </c>
      <c r="F642" s="21" t="str">
        <f t="shared" si="70"/>
        <v> </v>
      </c>
      <c r="G642" s="22" t="str">
        <f t="shared" si="69"/>
        <v> </v>
      </c>
      <c r="H642" s="21" t="str">
        <f t="shared" si="67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2"/>
        <v> </v>
      </c>
      <c r="C643" s="1" t="str">
        <f t="shared" si="71"/>
        <v> </v>
      </c>
      <c r="D643" s="21" t="str">
        <f t="shared" si="65"/>
        <v> </v>
      </c>
      <c r="E643" s="21" t="str">
        <f t="shared" si="66"/>
        <v> </v>
      </c>
      <c r="F643" s="21" t="str">
        <f t="shared" si="70"/>
        <v> </v>
      </c>
      <c r="G643" s="22" t="str">
        <f t="shared" si="69"/>
        <v> </v>
      </c>
      <c r="H643" s="21" t="str">
        <f t="shared" si="67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2"/>
        <v> </v>
      </c>
      <c r="C644" s="1" t="str">
        <f t="shared" si="71"/>
        <v> </v>
      </c>
      <c r="D644" s="21" t="str">
        <f t="shared" si="65"/>
        <v> </v>
      </c>
      <c r="E644" s="21" t="str">
        <f t="shared" si="66"/>
        <v> </v>
      </c>
      <c r="F644" s="21" t="str">
        <f t="shared" si="70"/>
        <v> </v>
      </c>
      <c r="G644" s="22" t="str">
        <f t="shared" si="69"/>
        <v> </v>
      </c>
      <c r="H644" s="21" t="str">
        <f t="shared" si="67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2"/>
        <v> </v>
      </c>
      <c r="C645" s="1" t="str">
        <f t="shared" si="71"/>
        <v> </v>
      </c>
      <c r="D645" s="21" t="str">
        <f t="shared" si="65"/>
        <v> </v>
      </c>
      <c r="E645" s="21" t="str">
        <f t="shared" si="66"/>
        <v> </v>
      </c>
      <c r="F645" s="21" t="str">
        <f t="shared" si="70"/>
        <v> </v>
      </c>
      <c r="G645" s="22" t="str">
        <f t="shared" si="69"/>
        <v> </v>
      </c>
      <c r="H645" s="21" t="str">
        <f t="shared" si="67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2"/>
        <v> </v>
      </c>
      <c r="C646" s="1" t="str">
        <f t="shared" si="71"/>
        <v> </v>
      </c>
      <c r="D646" s="21" t="str">
        <f t="shared" si="65"/>
        <v> </v>
      </c>
      <c r="E646" s="21" t="str">
        <f t="shared" si="66"/>
        <v> </v>
      </c>
      <c r="F646" s="21" t="str">
        <f t="shared" si="70"/>
        <v> </v>
      </c>
      <c r="G646" s="22" t="str">
        <f t="shared" si="69"/>
        <v> </v>
      </c>
      <c r="H646" s="21" t="str">
        <f t="shared" si="67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2"/>
        <v> </v>
      </c>
      <c r="C647" s="1" t="str">
        <f t="shared" si="71"/>
        <v> </v>
      </c>
      <c r="D647" s="21" t="str">
        <f t="shared" si="65"/>
        <v> </v>
      </c>
      <c r="E647" s="21" t="str">
        <f t="shared" si="66"/>
        <v> </v>
      </c>
      <c r="F647" s="21" t="str">
        <f t="shared" si="70"/>
        <v> </v>
      </c>
      <c r="G647" s="22" t="str">
        <f t="shared" si="69"/>
        <v> </v>
      </c>
      <c r="H647" s="21" t="str">
        <f t="shared" si="67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2"/>
        <v> </v>
      </c>
      <c r="C648" s="1" t="str">
        <f t="shared" si="71"/>
        <v> </v>
      </c>
      <c r="D648" s="21" t="str">
        <f t="shared" si="65"/>
        <v> </v>
      </c>
      <c r="E648" s="21" t="str">
        <f t="shared" si="66"/>
        <v> </v>
      </c>
      <c r="F648" s="21" t="str">
        <f t="shared" si="70"/>
        <v> </v>
      </c>
      <c r="G648" s="22" t="str">
        <f t="shared" si="69"/>
        <v> </v>
      </c>
      <c r="H648" s="21" t="str">
        <f t="shared" si="67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2"/>
        <v> </v>
      </c>
      <c r="C649" s="1" t="str">
        <f t="shared" si="71"/>
        <v> </v>
      </c>
      <c r="D649" s="21" t="str">
        <f t="shared" si="65"/>
        <v> </v>
      </c>
      <c r="E649" s="21" t="str">
        <f t="shared" si="66"/>
        <v> </v>
      </c>
      <c r="F649" s="21" t="str">
        <f t="shared" si="70"/>
        <v> </v>
      </c>
      <c r="G649" s="22" t="str">
        <f t="shared" si="69"/>
        <v> </v>
      </c>
      <c r="H649" s="21" t="str">
        <f t="shared" si="67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2"/>
        <v> </v>
      </c>
      <c r="C650" s="1" t="str">
        <f t="shared" si="71"/>
        <v> </v>
      </c>
      <c r="D650" s="21" t="str">
        <f t="shared" si="65"/>
        <v> </v>
      </c>
      <c r="E650" s="21" t="str">
        <f t="shared" si="66"/>
        <v> </v>
      </c>
      <c r="F650" s="21" t="str">
        <f t="shared" si="70"/>
        <v> </v>
      </c>
      <c r="G650" s="22" t="str">
        <f t="shared" si="69"/>
        <v> </v>
      </c>
      <c r="H650" s="21" t="str">
        <f t="shared" si="67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2"/>
        <v> </v>
      </c>
      <c r="C651" s="1" t="str">
        <f t="shared" si="71"/>
        <v> </v>
      </c>
      <c r="D651" s="21" t="str">
        <f t="shared" si="65"/>
        <v> </v>
      </c>
      <c r="E651" s="21" t="str">
        <f t="shared" si="66"/>
        <v> </v>
      </c>
      <c r="F651" s="21" t="str">
        <f t="shared" si="70"/>
        <v> </v>
      </c>
      <c r="G651" s="22" t="str">
        <f t="shared" si="69"/>
        <v> </v>
      </c>
      <c r="H651" s="21" t="str">
        <f t="shared" si="67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2"/>
        <v> </v>
      </c>
      <c r="C652" s="1" t="str">
        <f t="shared" si="71"/>
        <v> </v>
      </c>
      <c r="D652" s="21" t="str">
        <f t="shared" si="65"/>
        <v> </v>
      </c>
      <c r="E652" s="21" t="str">
        <f t="shared" si="66"/>
        <v> </v>
      </c>
      <c r="F652" s="21" t="str">
        <f t="shared" si="70"/>
        <v> </v>
      </c>
      <c r="G652" s="22" t="str">
        <f t="shared" si="69"/>
        <v> </v>
      </c>
      <c r="H652" s="21" t="str">
        <f t="shared" si="67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2"/>
        <v> </v>
      </c>
      <c r="C653" s="1" t="str">
        <f t="shared" si="71"/>
        <v> </v>
      </c>
      <c r="D653" s="21" t="str">
        <f t="shared" si="65"/>
        <v> </v>
      </c>
      <c r="E653" s="21" t="str">
        <f t="shared" si="66"/>
        <v> </v>
      </c>
      <c r="F653" s="21" t="str">
        <f t="shared" si="70"/>
        <v> </v>
      </c>
      <c r="G653" s="22" t="str">
        <f t="shared" si="69"/>
        <v> </v>
      </c>
      <c r="H653" s="21" t="str">
        <f t="shared" si="67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2"/>
        <v> </v>
      </c>
      <c r="C654" s="1" t="str">
        <f t="shared" si="71"/>
        <v> </v>
      </c>
      <c r="D654" s="21" t="str">
        <f t="shared" si="65"/>
        <v> </v>
      </c>
      <c r="E654" s="21" t="str">
        <f t="shared" si="66"/>
        <v> </v>
      </c>
      <c r="F654" s="21" t="str">
        <f t="shared" si="70"/>
        <v> </v>
      </c>
      <c r="G654" s="22" t="str">
        <f t="shared" si="69"/>
        <v> </v>
      </c>
      <c r="H654" s="21" t="str">
        <f t="shared" si="67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2"/>
        <v> </v>
      </c>
      <c r="C655" s="1" t="str">
        <f t="shared" si="71"/>
        <v> </v>
      </c>
      <c r="D655" s="21" t="str">
        <f t="shared" si="65"/>
        <v> </v>
      </c>
      <c r="E655" s="21" t="str">
        <f t="shared" si="66"/>
        <v> </v>
      </c>
      <c r="F655" s="21" t="str">
        <f t="shared" si="70"/>
        <v> </v>
      </c>
      <c r="G655" s="22" t="str">
        <f t="shared" si="69"/>
        <v> </v>
      </c>
      <c r="H655" s="21" t="str">
        <f t="shared" si="67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2"/>
        <v> </v>
      </c>
      <c r="C656" s="1" t="str">
        <f t="shared" si="71"/>
        <v> </v>
      </c>
      <c r="D656" s="21" t="str">
        <f t="shared" si="65"/>
        <v> </v>
      </c>
      <c r="E656" s="21" t="str">
        <f t="shared" si="66"/>
        <v> </v>
      </c>
      <c r="F656" s="21" t="str">
        <f t="shared" si="70"/>
        <v> </v>
      </c>
      <c r="G656" s="22" t="str">
        <f t="shared" si="69"/>
        <v> </v>
      </c>
      <c r="H656" s="21" t="str">
        <f t="shared" si="67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2"/>
        <v> </v>
      </c>
      <c r="C657" s="1" t="str">
        <f t="shared" si="71"/>
        <v> </v>
      </c>
      <c r="D657" s="21" t="str">
        <f t="shared" si="65"/>
        <v> </v>
      </c>
      <c r="E657" s="21" t="str">
        <f t="shared" si="66"/>
        <v> </v>
      </c>
      <c r="F657" s="21" t="str">
        <f t="shared" si="70"/>
        <v> </v>
      </c>
      <c r="G657" s="22" t="str">
        <f t="shared" si="69"/>
        <v> </v>
      </c>
      <c r="H657" s="21" t="str">
        <f t="shared" si="67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2"/>
        <v> </v>
      </c>
      <c r="C658" s="1" t="str">
        <f t="shared" si="71"/>
        <v> </v>
      </c>
      <c r="D658" s="21" t="str">
        <f t="shared" si="65"/>
        <v> </v>
      </c>
      <c r="E658" s="21" t="str">
        <f t="shared" si="66"/>
        <v> </v>
      </c>
      <c r="F658" s="21" t="str">
        <f t="shared" si="70"/>
        <v> </v>
      </c>
      <c r="G658" s="22" t="str">
        <f t="shared" si="69"/>
        <v> </v>
      </c>
      <c r="H658" s="21" t="str">
        <f t="shared" si="67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2"/>
        <v> </v>
      </c>
      <c r="C659" s="1" t="str">
        <f t="shared" si="71"/>
        <v> </v>
      </c>
      <c r="D659" s="21" t="str">
        <f t="shared" si="65"/>
        <v> </v>
      </c>
      <c r="E659" s="21" t="str">
        <f t="shared" si="66"/>
        <v> </v>
      </c>
      <c r="F659" s="21" t="str">
        <f t="shared" si="70"/>
        <v> </v>
      </c>
      <c r="G659" s="22" t="str">
        <f t="shared" si="69"/>
        <v> </v>
      </c>
      <c r="H659" s="21" t="str">
        <f t="shared" si="67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2"/>
        <v> </v>
      </c>
      <c r="C660" s="1" t="str">
        <f t="shared" si="71"/>
        <v> </v>
      </c>
      <c r="D660" s="21" t="str">
        <f t="shared" si="65"/>
        <v> </v>
      </c>
      <c r="E660" s="21" t="str">
        <f t="shared" si="66"/>
        <v> </v>
      </c>
      <c r="F660" s="21" t="str">
        <f t="shared" si="70"/>
        <v> </v>
      </c>
      <c r="G660" s="22" t="str">
        <f t="shared" si="69"/>
        <v> </v>
      </c>
      <c r="H660" s="21" t="str">
        <f t="shared" si="67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2"/>
        <v> </v>
      </c>
      <c r="C661" s="1" t="str">
        <f t="shared" si="71"/>
        <v> </v>
      </c>
      <c r="D661" s="21" t="str">
        <f t="shared" si="65"/>
        <v> </v>
      </c>
      <c r="E661" s="21" t="str">
        <f t="shared" si="66"/>
        <v> </v>
      </c>
      <c r="F661" s="21" t="str">
        <f t="shared" si="70"/>
        <v> </v>
      </c>
      <c r="G661" s="22" t="str">
        <f t="shared" si="69"/>
        <v> </v>
      </c>
      <c r="H661" s="21" t="str">
        <f t="shared" si="67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2"/>
        <v> </v>
      </c>
      <c r="C662" s="1" t="str">
        <f t="shared" si="71"/>
        <v> </v>
      </c>
      <c r="D662" s="21" t="str">
        <f t="shared" si="65"/>
        <v> </v>
      </c>
      <c r="E662" s="21" t="str">
        <f t="shared" si="66"/>
        <v> </v>
      </c>
      <c r="F662" s="21" t="str">
        <f t="shared" si="70"/>
        <v> </v>
      </c>
      <c r="G662" s="22" t="str">
        <f t="shared" si="69"/>
        <v> </v>
      </c>
      <c r="H662" s="21" t="str">
        <f t="shared" si="67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2"/>
        <v> </v>
      </c>
      <c r="C663" s="1" t="str">
        <f t="shared" si="71"/>
        <v> </v>
      </c>
      <c r="D663" s="21" t="str">
        <f t="shared" si="65"/>
        <v> </v>
      </c>
      <c r="E663" s="21" t="str">
        <f t="shared" si="66"/>
        <v> </v>
      </c>
      <c r="F663" s="21" t="str">
        <f t="shared" si="70"/>
        <v> </v>
      </c>
      <c r="G663" s="22" t="str">
        <f t="shared" si="69"/>
        <v> </v>
      </c>
      <c r="H663" s="21" t="str">
        <f t="shared" si="67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2"/>
        <v> </v>
      </c>
      <c r="C664" s="1" t="str">
        <f t="shared" si="71"/>
        <v> </v>
      </c>
      <c r="D664" s="21" t="str">
        <f t="shared" si="65"/>
        <v> </v>
      </c>
      <c r="E664" s="21" t="str">
        <f t="shared" si="66"/>
        <v> </v>
      </c>
      <c r="F664" s="21" t="str">
        <f t="shared" si="70"/>
        <v> </v>
      </c>
      <c r="G664" s="22" t="str">
        <f t="shared" si="69"/>
        <v> </v>
      </c>
      <c r="H664" s="21" t="str">
        <f t="shared" si="67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2"/>
        <v> </v>
      </c>
      <c r="C665" s="1" t="str">
        <f t="shared" si="71"/>
        <v> </v>
      </c>
      <c r="D665" s="21" t="str">
        <f t="shared" si="65"/>
        <v> </v>
      </c>
      <c r="E665" s="21" t="str">
        <f t="shared" si="66"/>
        <v> </v>
      </c>
      <c r="F665" s="21" t="str">
        <f t="shared" si="70"/>
        <v> </v>
      </c>
      <c r="G665" s="22" t="str">
        <f t="shared" si="69"/>
        <v> </v>
      </c>
      <c r="H665" s="21" t="str">
        <f t="shared" si="67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2"/>
        <v> </v>
      </c>
      <c r="C666" s="1" t="str">
        <f t="shared" si="71"/>
        <v> </v>
      </c>
      <c r="D666" s="21" t="str">
        <f t="shared" si="65"/>
        <v> </v>
      </c>
      <c r="E666" s="21" t="str">
        <f t="shared" si="66"/>
        <v> </v>
      </c>
      <c r="F666" s="21" t="str">
        <f t="shared" si="70"/>
        <v> </v>
      </c>
      <c r="G666" s="22" t="str">
        <f t="shared" si="69"/>
        <v> </v>
      </c>
      <c r="H666" s="21" t="str">
        <f t="shared" si="67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2"/>
        <v> </v>
      </c>
      <c r="C667" s="1" t="str">
        <f t="shared" si="71"/>
        <v> </v>
      </c>
      <c r="D667" s="21" t="str">
        <f t="shared" si="65"/>
        <v> </v>
      </c>
      <c r="E667" s="21" t="str">
        <f t="shared" si="66"/>
        <v> </v>
      </c>
      <c r="F667" s="21" t="str">
        <f t="shared" si="70"/>
        <v> </v>
      </c>
      <c r="G667" s="22" t="str">
        <f t="shared" si="69"/>
        <v> </v>
      </c>
      <c r="H667" s="21" t="str">
        <f t="shared" si="67"/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t="shared" si="72"/>
        <v> </v>
      </c>
      <c r="C668" s="1" t="str">
        <f t="shared" si="71"/>
        <v> </v>
      </c>
      <c r="D668" s="21" t="str">
        <f aca="true" t="shared" si="73" ref="D668:D731">IF(C668&lt;&gt;" ",IF(G667&lt;D667,G667+E668,PMT($E$11,($E$13),-$E$6))," ")</f>
        <v> </v>
      </c>
      <c r="E668" s="21" t="str">
        <f aca="true" t="shared" si="74" ref="E668:E731">IF(C668&lt;&gt;" ",G667*$E$11," ")</f>
        <v> </v>
      </c>
      <c r="F668" s="21" t="str">
        <f t="shared" si="70"/>
        <v> </v>
      </c>
      <c r="G668" s="22" t="str">
        <f t="shared" si="69"/>
        <v> </v>
      </c>
      <c r="H668" s="21" t="str">
        <f aca="true" t="shared" si="75" ref="H668:H731">IF(C668&lt;&gt;" ",IF(AND($E$19=B668,$E$20=C668-(B668-1)*12),$E$18,0)," ")</f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2"/>
        <v> </v>
      </c>
      <c r="C669" s="1" t="str">
        <f t="shared" si="71"/>
        <v> </v>
      </c>
      <c r="D669" s="21" t="str">
        <f t="shared" si="73"/>
        <v> </v>
      </c>
      <c r="E669" s="21" t="str">
        <f t="shared" si="74"/>
        <v> </v>
      </c>
      <c r="F669" s="21" t="str">
        <f t="shared" si="70"/>
        <v> </v>
      </c>
      <c r="G669" s="22" t="str">
        <f aca="true" t="shared" si="76" ref="G669:G732">IF(C669&lt;&gt;" ",G668-F669," ")</f>
        <v> </v>
      </c>
      <c r="H669" s="21" t="str">
        <f t="shared" si="75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2"/>
        <v> </v>
      </c>
      <c r="C670" s="1" t="str">
        <f t="shared" si="71"/>
        <v> </v>
      </c>
      <c r="D670" s="21" t="str">
        <f t="shared" si="73"/>
        <v> </v>
      </c>
      <c r="E670" s="21" t="str">
        <f t="shared" si="74"/>
        <v> </v>
      </c>
      <c r="F670" s="21" t="str">
        <f t="shared" si="70"/>
        <v> </v>
      </c>
      <c r="G670" s="22" t="str">
        <f t="shared" si="76"/>
        <v> </v>
      </c>
      <c r="H670" s="21" t="str">
        <f t="shared" si="75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2"/>
        <v> </v>
      </c>
      <c r="C671" s="1" t="str">
        <f t="shared" si="71"/>
        <v> </v>
      </c>
      <c r="D671" s="21" t="str">
        <f t="shared" si="73"/>
        <v> </v>
      </c>
      <c r="E671" s="21" t="str">
        <f t="shared" si="74"/>
        <v> </v>
      </c>
      <c r="F671" s="21" t="str">
        <f t="shared" si="70"/>
        <v> </v>
      </c>
      <c r="G671" s="22" t="str">
        <f t="shared" si="76"/>
        <v> </v>
      </c>
      <c r="H671" s="21" t="str">
        <f t="shared" si="75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2"/>
        <v> </v>
      </c>
      <c r="C672" s="1" t="str">
        <f t="shared" si="71"/>
        <v> </v>
      </c>
      <c r="D672" s="21" t="str">
        <f t="shared" si="73"/>
        <v> </v>
      </c>
      <c r="E672" s="21" t="str">
        <f t="shared" si="74"/>
        <v> </v>
      </c>
      <c r="F672" s="21" t="str">
        <f t="shared" si="70"/>
        <v> </v>
      </c>
      <c r="G672" s="22" t="str">
        <f t="shared" si="76"/>
        <v> </v>
      </c>
      <c r="H672" s="21" t="str">
        <f t="shared" si="75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2"/>
        <v> </v>
      </c>
      <c r="C673" s="1" t="str">
        <f t="shared" si="71"/>
        <v> </v>
      </c>
      <c r="D673" s="21" t="str">
        <f t="shared" si="73"/>
        <v> </v>
      </c>
      <c r="E673" s="21" t="str">
        <f t="shared" si="74"/>
        <v> </v>
      </c>
      <c r="F673" s="21" t="str">
        <f t="shared" si="70"/>
        <v> </v>
      </c>
      <c r="G673" s="22" t="str">
        <f t="shared" si="76"/>
        <v> </v>
      </c>
      <c r="H673" s="21" t="str">
        <f t="shared" si="75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2"/>
        <v> </v>
      </c>
      <c r="C674" s="1" t="str">
        <f t="shared" si="71"/>
        <v> </v>
      </c>
      <c r="D674" s="21" t="str">
        <f t="shared" si="73"/>
        <v> </v>
      </c>
      <c r="E674" s="21" t="str">
        <f t="shared" si="74"/>
        <v> </v>
      </c>
      <c r="F674" s="21" t="str">
        <f t="shared" si="70"/>
        <v> </v>
      </c>
      <c r="G674" s="22" t="str">
        <f t="shared" si="76"/>
        <v> </v>
      </c>
      <c r="H674" s="21" t="str">
        <f t="shared" si="75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2"/>
        <v> </v>
      </c>
      <c r="C675" s="1" t="str">
        <f t="shared" si="71"/>
        <v> </v>
      </c>
      <c r="D675" s="21" t="str">
        <f t="shared" si="73"/>
        <v> </v>
      </c>
      <c r="E675" s="21" t="str">
        <f t="shared" si="74"/>
        <v> </v>
      </c>
      <c r="F675" s="21" t="str">
        <f t="shared" si="70"/>
        <v> </v>
      </c>
      <c r="G675" s="22" t="str">
        <f t="shared" si="76"/>
        <v> </v>
      </c>
      <c r="H675" s="21" t="str">
        <f t="shared" si="75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2"/>
        <v> </v>
      </c>
      <c r="C676" s="1" t="str">
        <f t="shared" si="71"/>
        <v> </v>
      </c>
      <c r="D676" s="21" t="str">
        <f t="shared" si="73"/>
        <v> </v>
      </c>
      <c r="E676" s="21" t="str">
        <f t="shared" si="74"/>
        <v> </v>
      </c>
      <c r="F676" s="21" t="str">
        <f t="shared" si="70"/>
        <v> </v>
      </c>
      <c r="G676" s="22" t="str">
        <f t="shared" si="76"/>
        <v> </v>
      </c>
      <c r="H676" s="21" t="str">
        <f t="shared" si="75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2"/>
        <v> </v>
      </c>
      <c r="C677" s="1" t="str">
        <f t="shared" si="71"/>
        <v> </v>
      </c>
      <c r="D677" s="21" t="str">
        <f t="shared" si="73"/>
        <v> </v>
      </c>
      <c r="E677" s="21" t="str">
        <f t="shared" si="74"/>
        <v> </v>
      </c>
      <c r="F677" s="21" t="str">
        <f t="shared" si="70"/>
        <v> </v>
      </c>
      <c r="G677" s="22" t="str">
        <f t="shared" si="76"/>
        <v> </v>
      </c>
      <c r="H677" s="21" t="str">
        <f t="shared" si="75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2"/>
        <v> </v>
      </c>
      <c r="C678" s="1" t="str">
        <f t="shared" si="71"/>
        <v> </v>
      </c>
      <c r="D678" s="21" t="str">
        <f t="shared" si="73"/>
        <v> </v>
      </c>
      <c r="E678" s="21" t="str">
        <f t="shared" si="74"/>
        <v> </v>
      </c>
      <c r="F678" s="21" t="str">
        <f t="shared" si="70"/>
        <v> </v>
      </c>
      <c r="G678" s="22" t="str">
        <f t="shared" si="76"/>
        <v> </v>
      </c>
      <c r="H678" s="21" t="str">
        <f t="shared" si="75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2"/>
        <v> </v>
      </c>
      <c r="C679" s="1" t="str">
        <f t="shared" si="71"/>
        <v> </v>
      </c>
      <c r="D679" s="21" t="str">
        <f t="shared" si="73"/>
        <v> </v>
      </c>
      <c r="E679" s="21" t="str">
        <f t="shared" si="74"/>
        <v> </v>
      </c>
      <c r="F679" s="21" t="str">
        <f t="shared" si="70"/>
        <v> </v>
      </c>
      <c r="G679" s="22" t="str">
        <f t="shared" si="76"/>
        <v> </v>
      </c>
      <c r="H679" s="21" t="str">
        <f t="shared" si="75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2"/>
        <v> </v>
      </c>
      <c r="C680" s="1" t="str">
        <f t="shared" si="71"/>
        <v> </v>
      </c>
      <c r="D680" s="21" t="str">
        <f t="shared" si="73"/>
        <v> </v>
      </c>
      <c r="E680" s="21" t="str">
        <f t="shared" si="74"/>
        <v> </v>
      </c>
      <c r="F680" s="21" t="str">
        <f t="shared" si="70"/>
        <v> </v>
      </c>
      <c r="G680" s="22" t="str">
        <f t="shared" si="76"/>
        <v> </v>
      </c>
      <c r="H680" s="21" t="str">
        <f t="shared" si="75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2"/>
        <v> </v>
      </c>
      <c r="C681" s="1" t="str">
        <f t="shared" si="71"/>
        <v> </v>
      </c>
      <c r="D681" s="21" t="str">
        <f t="shared" si="73"/>
        <v> </v>
      </c>
      <c r="E681" s="21" t="str">
        <f t="shared" si="74"/>
        <v> </v>
      </c>
      <c r="F681" s="21" t="str">
        <f t="shared" si="70"/>
        <v> </v>
      </c>
      <c r="G681" s="22" t="str">
        <f t="shared" si="76"/>
        <v> </v>
      </c>
      <c r="H681" s="21" t="str">
        <f t="shared" si="75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2"/>
        <v> </v>
      </c>
      <c r="C682" s="1" t="str">
        <f t="shared" si="71"/>
        <v> </v>
      </c>
      <c r="D682" s="21" t="str">
        <f t="shared" si="73"/>
        <v> </v>
      </c>
      <c r="E682" s="21" t="str">
        <f t="shared" si="74"/>
        <v> </v>
      </c>
      <c r="F682" s="21" t="str">
        <f t="shared" si="70"/>
        <v> </v>
      </c>
      <c r="G682" s="22" t="str">
        <f t="shared" si="76"/>
        <v> </v>
      </c>
      <c r="H682" s="21" t="str">
        <f t="shared" si="75"/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2"/>
        <v> </v>
      </c>
      <c r="C683" s="1" t="str">
        <f t="shared" si="71"/>
        <v> </v>
      </c>
      <c r="D683" s="21" t="str">
        <f t="shared" si="73"/>
        <v> </v>
      </c>
      <c r="E683" s="21" t="str">
        <f t="shared" si="74"/>
        <v> </v>
      </c>
      <c r="F683" s="21" t="str">
        <f aca="true" t="shared" si="77" ref="F683:F746">IF(C683&lt;&gt;" ",D683-E683+H683," ")</f>
        <v> </v>
      </c>
      <c r="G683" s="22" t="str">
        <f t="shared" si="76"/>
        <v> </v>
      </c>
      <c r="H683" s="21" t="str">
        <f t="shared" si="75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2"/>
        <v> </v>
      </c>
      <c r="C684" s="1" t="str">
        <f t="shared" si="71"/>
        <v> </v>
      </c>
      <c r="D684" s="21" t="str">
        <f t="shared" si="73"/>
        <v> </v>
      </c>
      <c r="E684" s="21" t="str">
        <f t="shared" si="74"/>
        <v> </v>
      </c>
      <c r="F684" s="21" t="str">
        <f t="shared" si="77"/>
        <v> </v>
      </c>
      <c r="G684" s="22" t="str">
        <f t="shared" si="76"/>
        <v> </v>
      </c>
      <c r="H684" s="21" t="str">
        <f t="shared" si="75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2"/>
        <v> </v>
      </c>
      <c r="C685" s="1" t="str">
        <f t="shared" si="71"/>
        <v> </v>
      </c>
      <c r="D685" s="21" t="str">
        <f t="shared" si="73"/>
        <v> </v>
      </c>
      <c r="E685" s="21" t="str">
        <f t="shared" si="74"/>
        <v> </v>
      </c>
      <c r="F685" s="21" t="str">
        <f t="shared" si="77"/>
        <v> </v>
      </c>
      <c r="G685" s="22" t="str">
        <f t="shared" si="76"/>
        <v> </v>
      </c>
      <c r="H685" s="21" t="str">
        <f t="shared" si="75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2"/>
        <v> </v>
      </c>
      <c r="C686" s="1" t="str">
        <f aca="true" t="shared" si="78" ref="C686:C749">IF(CODE(C685)=32," ",IF(AND(C685+1&lt;=$E$13,G685&gt;0),+C685+1," "))</f>
        <v> </v>
      </c>
      <c r="D686" s="21" t="str">
        <f t="shared" si="73"/>
        <v> </v>
      </c>
      <c r="E686" s="21" t="str">
        <f t="shared" si="74"/>
        <v> </v>
      </c>
      <c r="F686" s="21" t="str">
        <f t="shared" si="77"/>
        <v> </v>
      </c>
      <c r="G686" s="22" t="str">
        <f t="shared" si="76"/>
        <v> </v>
      </c>
      <c r="H686" s="21" t="str">
        <f t="shared" si="75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2"/>
        <v> </v>
      </c>
      <c r="C687" s="1" t="str">
        <f t="shared" si="78"/>
        <v> </v>
      </c>
      <c r="D687" s="21" t="str">
        <f t="shared" si="73"/>
        <v> </v>
      </c>
      <c r="E687" s="21" t="str">
        <f t="shared" si="74"/>
        <v> </v>
      </c>
      <c r="F687" s="21" t="str">
        <f t="shared" si="77"/>
        <v> </v>
      </c>
      <c r="G687" s="22" t="str">
        <f t="shared" si="76"/>
        <v> </v>
      </c>
      <c r="H687" s="21" t="str">
        <f t="shared" si="75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2"/>
        <v> </v>
      </c>
      <c r="C688" s="1" t="str">
        <f t="shared" si="78"/>
        <v> </v>
      </c>
      <c r="D688" s="21" t="str">
        <f t="shared" si="73"/>
        <v> </v>
      </c>
      <c r="E688" s="21" t="str">
        <f t="shared" si="74"/>
        <v> </v>
      </c>
      <c r="F688" s="21" t="str">
        <f t="shared" si="77"/>
        <v> </v>
      </c>
      <c r="G688" s="22" t="str">
        <f t="shared" si="76"/>
        <v> </v>
      </c>
      <c r="H688" s="21" t="str">
        <f t="shared" si="75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2"/>
        <v> </v>
      </c>
      <c r="C689" s="1" t="str">
        <f t="shared" si="78"/>
        <v> </v>
      </c>
      <c r="D689" s="21" t="str">
        <f t="shared" si="73"/>
        <v> </v>
      </c>
      <c r="E689" s="21" t="str">
        <f t="shared" si="74"/>
        <v> </v>
      </c>
      <c r="F689" s="21" t="str">
        <f t="shared" si="77"/>
        <v> </v>
      </c>
      <c r="G689" s="22" t="str">
        <f t="shared" si="76"/>
        <v> </v>
      </c>
      <c r="H689" s="21" t="str">
        <f t="shared" si="75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2"/>
        <v> </v>
      </c>
      <c r="C690" s="1" t="str">
        <f t="shared" si="78"/>
        <v> </v>
      </c>
      <c r="D690" s="21" t="str">
        <f t="shared" si="73"/>
        <v> </v>
      </c>
      <c r="E690" s="21" t="str">
        <f t="shared" si="74"/>
        <v> </v>
      </c>
      <c r="F690" s="21" t="str">
        <f t="shared" si="77"/>
        <v> </v>
      </c>
      <c r="G690" s="22" t="str">
        <f t="shared" si="76"/>
        <v> </v>
      </c>
      <c r="H690" s="21" t="str">
        <f t="shared" si="75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2"/>
        <v> </v>
      </c>
      <c r="C691" s="1" t="str">
        <f t="shared" si="78"/>
        <v> </v>
      </c>
      <c r="D691" s="21" t="str">
        <f t="shared" si="73"/>
        <v> </v>
      </c>
      <c r="E691" s="21" t="str">
        <f t="shared" si="74"/>
        <v> </v>
      </c>
      <c r="F691" s="21" t="str">
        <f t="shared" si="77"/>
        <v> </v>
      </c>
      <c r="G691" s="22" t="str">
        <f t="shared" si="76"/>
        <v> </v>
      </c>
      <c r="H691" s="21" t="str">
        <f t="shared" si="75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aca="true" t="shared" si="79" ref="B692:B755">IF(C692&lt;&gt;" ",INT(C692/13)+1," ")</f>
        <v> </v>
      </c>
      <c r="C692" s="1" t="str">
        <f t="shared" si="78"/>
        <v> </v>
      </c>
      <c r="D692" s="21" t="str">
        <f t="shared" si="73"/>
        <v> </v>
      </c>
      <c r="E692" s="21" t="str">
        <f t="shared" si="74"/>
        <v> </v>
      </c>
      <c r="F692" s="21" t="str">
        <f t="shared" si="77"/>
        <v> </v>
      </c>
      <c r="G692" s="22" t="str">
        <f t="shared" si="76"/>
        <v> </v>
      </c>
      <c r="H692" s="21" t="str">
        <f t="shared" si="75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9"/>
        <v> </v>
      </c>
      <c r="C693" s="1" t="str">
        <f t="shared" si="78"/>
        <v> </v>
      </c>
      <c r="D693" s="21" t="str">
        <f t="shared" si="73"/>
        <v> </v>
      </c>
      <c r="E693" s="21" t="str">
        <f t="shared" si="74"/>
        <v> </v>
      </c>
      <c r="F693" s="21" t="str">
        <f t="shared" si="77"/>
        <v> </v>
      </c>
      <c r="G693" s="22" t="str">
        <f t="shared" si="76"/>
        <v> </v>
      </c>
      <c r="H693" s="21" t="str">
        <f t="shared" si="75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9"/>
        <v> </v>
      </c>
      <c r="C694" s="1" t="str">
        <f t="shared" si="78"/>
        <v> </v>
      </c>
      <c r="D694" s="21" t="str">
        <f t="shared" si="73"/>
        <v> </v>
      </c>
      <c r="E694" s="21" t="str">
        <f t="shared" si="74"/>
        <v> </v>
      </c>
      <c r="F694" s="21" t="str">
        <f t="shared" si="77"/>
        <v> </v>
      </c>
      <c r="G694" s="22" t="str">
        <f t="shared" si="76"/>
        <v> </v>
      </c>
      <c r="H694" s="21" t="str">
        <f t="shared" si="75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9"/>
        <v> </v>
      </c>
      <c r="C695" s="1" t="str">
        <f t="shared" si="78"/>
        <v> </v>
      </c>
      <c r="D695" s="21" t="str">
        <f t="shared" si="73"/>
        <v> </v>
      </c>
      <c r="E695" s="21" t="str">
        <f t="shared" si="74"/>
        <v> </v>
      </c>
      <c r="F695" s="21" t="str">
        <f t="shared" si="77"/>
        <v> </v>
      </c>
      <c r="G695" s="22" t="str">
        <f t="shared" si="76"/>
        <v> </v>
      </c>
      <c r="H695" s="21" t="str">
        <f t="shared" si="75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9"/>
        <v> </v>
      </c>
      <c r="C696" s="1" t="str">
        <f t="shared" si="78"/>
        <v> </v>
      </c>
      <c r="D696" s="21" t="str">
        <f t="shared" si="73"/>
        <v> </v>
      </c>
      <c r="E696" s="21" t="str">
        <f t="shared" si="74"/>
        <v> </v>
      </c>
      <c r="F696" s="21" t="str">
        <f t="shared" si="77"/>
        <v> </v>
      </c>
      <c r="G696" s="22" t="str">
        <f t="shared" si="76"/>
        <v> </v>
      </c>
      <c r="H696" s="21" t="str">
        <f t="shared" si="75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9"/>
        <v> </v>
      </c>
      <c r="C697" s="1" t="str">
        <f t="shared" si="78"/>
        <v> </v>
      </c>
      <c r="D697" s="21" t="str">
        <f t="shared" si="73"/>
        <v> </v>
      </c>
      <c r="E697" s="21" t="str">
        <f t="shared" si="74"/>
        <v> </v>
      </c>
      <c r="F697" s="21" t="str">
        <f t="shared" si="77"/>
        <v> </v>
      </c>
      <c r="G697" s="22" t="str">
        <f t="shared" si="76"/>
        <v> </v>
      </c>
      <c r="H697" s="21" t="str">
        <f t="shared" si="75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9"/>
        <v> </v>
      </c>
      <c r="C698" s="1" t="str">
        <f t="shared" si="78"/>
        <v> </v>
      </c>
      <c r="D698" s="21" t="str">
        <f t="shared" si="73"/>
        <v> </v>
      </c>
      <c r="E698" s="21" t="str">
        <f t="shared" si="74"/>
        <v> </v>
      </c>
      <c r="F698" s="21" t="str">
        <f t="shared" si="77"/>
        <v> </v>
      </c>
      <c r="G698" s="22" t="str">
        <f t="shared" si="76"/>
        <v> </v>
      </c>
      <c r="H698" s="21" t="str">
        <f t="shared" si="75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9"/>
        <v> </v>
      </c>
      <c r="C699" s="1" t="str">
        <f t="shared" si="78"/>
        <v> </v>
      </c>
      <c r="D699" s="21" t="str">
        <f t="shared" si="73"/>
        <v> </v>
      </c>
      <c r="E699" s="21" t="str">
        <f t="shared" si="74"/>
        <v> </v>
      </c>
      <c r="F699" s="21" t="str">
        <f t="shared" si="77"/>
        <v> </v>
      </c>
      <c r="G699" s="22" t="str">
        <f t="shared" si="76"/>
        <v> </v>
      </c>
      <c r="H699" s="21" t="str">
        <f t="shared" si="75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9"/>
        <v> </v>
      </c>
      <c r="C700" s="1" t="str">
        <f t="shared" si="78"/>
        <v> </v>
      </c>
      <c r="D700" s="21" t="str">
        <f t="shared" si="73"/>
        <v> </v>
      </c>
      <c r="E700" s="21" t="str">
        <f t="shared" si="74"/>
        <v> </v>
      </c>
      <c r="F700" s="21" t="str">
        <f t="shared" si="77"/>
        <v> </v>
      </c>
      <c r="G700" s="22" t="str">
        <f t="shared" si="76"/>
        <v> </v>
      </c>
      <c r="H700" s="21" t="str">
        <f t="shared" si="75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9"/>
        <v> </v>
      </c>
      <c r="C701" s="1" t="str">
        <f t="shared" si="78"/>
        <v> </v>
      </c>
      <c r="D701" s="21" t="str">
        <f t="shared" si="73"/>
        <v> </v>
      </c>
      <c r="E701" s="21" t="str">
        <f t="shared" si="74"/>
        <v> </v>
      </c>
      <c r="F701" s="21" t="str">
        <f t="shared" si="77"/>
        <v> </v>
      </c>
      <c r="G701" s="22" t="str">
        <f t="shared" si="76"/>
        <v> </v>
      </c>
      <c r="H701" s="21" t="str">
        <f t="shared" si="75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9"/>
        <v> </v>
      </c>
      <c r="C702" s="1" t="str">
        <f t="shared" si="78"/>
        <v> </v>
      </c>
      <c r="D702" s="21" t="str">
        <f t="shared" si="73"/>
        <v> </v>
      </c>
      <c r="E702" s="21" t="str">
        <f t="shared" si="74"/>
        <v> </v>
      </c>
      <c r="F702" s="21" t="str">
        <f t="shared" si="77"/>
        <v> </v>
      </c>
      <c r="G702" s="22" t="str">
        <f t="shared" si="76"/>
        <v> </v>
      </c>
      <c r="H702" s="21" t="str">
        <f t="shared" si="75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9"/>
        <v> </v>
      </c>
      <c r="C703" s="1" t="str">
        <f t="shared" si="78"/>
        <v> </v>
      </c>
      <c r="D703" s="21" t="str">
        <f t="shared" si="73"/>
        <v> </v>
      </c>
      <c r="E703" s="21" t="str">
        <f t="shared" si="74"/>
        <v> </v>
      </c>
      <c r="F703" s="21" t="str">
        <f t="shared" si="77"/>
        <v> </v>
      </c>
      <c r="G703" s="22" t="str">
        <f t="shared" si="76"/>
        <v> </v>
      </c>
      <c r="H703" s="21" t="str">
        <f t="shared" si="75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9"/>
        <v> </v>
      </c>
      <c r="C704" s="1" t="str">
        <f t="shared" si="78"/>
        <v> </v>
      </c>
      <c r="D704" s="21" t="str">
        <f t="shared" si="73"/>
        <v> </v>
      </c>
      <c r="E704" s="21" t="str">
        <f t="shared" si="74"/>
        <v> </v>
      </c>
      <c r="F704" s="21" t="str">
        <f t="shared" si="77"/>
        <v> </v>
      </c>
      <c r="G704" s="22" t="str">
        <f t="shared" si="76"/>
        <v> </v>
      </c>
      <c r="H704" s="21" t="str">
        <f t="shared" si="75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9"/>
        <v> </v>
      </c>
      <c r="C705" s="1" t="str">
        <f t="shared" si="78"/>
        <v> </v>
      </c>
      <c r="D705" s="21" t="str">
        <f t="shared" si="73"/>
        <v> </v>
      </c>
      <c r="E705" s="21" t="str">
        <f t="shared" si="74"/>
        <v> </v>
      </c>
      <c r="F705" s="21" t="str">
        <f t="shared" si="77"/>
        <v> </v>
      </c>
      <c r="G705" s="22" t="str">
        <f t="shared" si="76"/>
        <v> </v>
      </c>
      <c r="H705" s="21" t="str">
        <f t="shared" si="75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9"/>
        <v> </v>
      </c>
      <c r="C706" s="1" t="str">
        <f t="shared" si="78"/>
        <v> </v>
      </c>
      <c r="D706" s="21" t="str">
        <f t="shared" si="73"/>
        <v> </v>
      </c>
      <c r="E706" s="21" t="str">
        <f t="shared" si="74"/>
        <v> </v>
      </c>
      <c r="F706" s="21" t="str">
        <f t="shared" si="77"/>
        <v> </v>
      </c>
      <c r="G706" s="22" t="str">
        <f t="shared" si="76"/>
        <v> </v>
      </c>
      <c r="H706" s="21" t="str">
        <f t="shared" si="75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9"/>
        <v> </v>
      </c>
      <c r="C707" s="1" t="str">
        <f t="shared" si="78"/>
        <v> </v>
      </c>
      <c r="D707" s="21" t="str">
        <f t="shared" si="73"/>
        <v> </v>
      </c>
      <c r="E707" s="21" t="str">
        <f t="shared" si="74"/>
        <v> </v>
      </c>
      <c r="F707" s="21" t="str">
        <f t="shared" si="77"/>
        <v> </v>
      </c>
      <c r="G707" s="22" t="str">
        <f t="shared" si="76"/>
        <v> </v>
      </c>
      <c r="H707" s="21" t="str">
        <f t="shared" si="75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9"/>
        <v> </v>
      </c>
      <c r="C708" s="1" t="str">
        <f t="shared" si="78"/>
        <v> </v>
      </c>
      <c r="D708" s="21" t="str">
        <f t="shared" si="73"/>
        <v> </v>
      </c>
      <c r="E708" s="21" t="str">
        <f t="shared" si="74"/>
        <v> </v>
      </c>
      <c r="F708" s="21" t="str">
        <f t="shared" si="77"/>
        <v> </v>
      </c>
      <c r="G708" s="22" t="str">
        <f t="shared" si="76"/>
        <v> </v>
      </c>
      <c r="H708" s="21" t="str">
        <f t="shared" si="75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9"/>
        <v> </v>
      </c>
      <c r="C709" s="1" t="str">
        <f t="shared" si="78"/>
        <v> </v>
      </c>
      <c r="D709" s="21" t="str">
        <f t="shared" si="73"/>
        <v> </v>
      </c>
      <c r="E709" s="21" t="str">
        <f t="shared" si="74"/>
        <v> </v>
      </c>
      <c r="F709" s="21" t="str">
        <f t="shared" si="77"/>
        <v> </v>
      </c>
      <c r="G709" s="22" t="str">
        <f t="shared" si="76"/>
        <v> </v>
      </c>
      <c r="H709" s="21" t="str">
        <f t="shared" si="75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9"/>
        <v> </v>
      </c>
      <c r="C710" s="1" t="str">
        <f t="shared" si="78"/>
        <v> </v>
      </c>
      <c r="D710" s="21" t="str">
        <f t="shared" si="73"/>
        <v> </v>
      </c>
      <c r="E710" s="21" t="str">
        <f t="shared" si="74"/>
        <v> </v>
      </c>
      <c r="F710" s="21" t="str">
        <f t="shared" si="77"/>
        <v> </v>
      </c>
      <c r="G710" s="22" t="str">
        <f t="shared" si="76"/>
        <v> </v>
      </c>
      <c r="H710" s="21" t="str">
        <f t="shared" si="75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9"/>
        <v> </v>
      </c>
      <c r="C711" s="1" t="str">
        <f t="shared" si="78"/>
        <v> </v>
      </c>
      <c r="D711" s="21" t="str">
        <f t="shared" si="73"/>
        <v> </v>
      </c>
      <c r="E711" s="21" t="str">
        <f t="shared" si="74"/>
        <v> </v>
      </c>
      <c r="F711" s="21" t="str">
        <f t="shared" si="77"/>
        <v> </v>
      </c>
      <c r="G711" s="22" t="str">
        <f t="shared" si="76"/>
        <v> </v>
      </c>
      <c r="H711" s="21" t="str">
        <f t="shared" si="75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9"/>
        <v> </v>
      </c>
      <c r="C712" s="1" t="str">
        <f t="shared" si="78"/>
        <v> </v>
      </c>
      <c r="D712" s="21" t="str">
        <f t="shared" si="73"/>
        <v> </v>
      </c>
      <c r="E712" s="21" t="str">
        <f t="shared" si="74"/>
        <v> </v>
      </c>
      <c r="F712" s="21" t="str">
        <f t="shared" si="77"/>
        <v> </v>
      </c>
      <c r="G712" s="22" t="str">
        <f t="shared" si="76"/>
        <v> </v>
      </c>
      <c r="H712" s="21" t="str">
        <f t="shared" si="75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9"/>
        <v> </v>
      </c>
      <c r="C713" s="1" t="str">
        <f t="shared" si="78"/>
        <v> </v>
      </c>
      <c r="D713" s="21" t="str">
        <f t="shared" si="73"/>
        <v> </v>
      </c>
      <c r="E713" s="21" t="str">
        <f t="shared" si="74"/>
        <v> </v>
      </c>
      <c r="F713" s="21" t="str">
        <f t="shared" si="77"/>
        <v> </v>
      </c>
      <c r="G713" s="22" t="str">
        <f t="shared" si="76"/>
        <v> </v>
      </c>
      <c r="H713" s="21" t="str">
        <f t="shared" si="75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9"/>
        <v> </v>
      </c>
      <c r="C714" s="1" t="str">
        <f t="shared" si="78"/>
        <v> </v>
      </c>
      <c r="D714" s="21" t="str">
        <f t="shared" si="73"/>
        <v> </v>
      </c>
      <c r="E714" s="21" t="str">
        <f t="shared" si="74"/>
        <v> </v>
      </c>
      <c r="F714" s="21" t="str">
        <f t="shared" si="77"/>
        <v> </v>
      </c>
      <c r="G714" s="22" t="str">
        <f t="shared" si="76"/>
        <v> </v>
      </c>
      <c r="H714" s="21" t="str">
        <f t="shared" si="75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9"/>
        <v> </v>
      </c>
      <c r="C715" s="1" t="str">
        <f t="shared" si="78"/>
        <v> </v>
      </c>
      <c r="D715" s="21" t="str">
        <f t="shared" si="73"/>
        <v> </v>
      </c>
      <c r="E715" s="21" t="str">
        <f t="shared" si="74"/>
        <v> </v>
      </c>
      <c r="F715" s="21" t="str">
        <f t="shared" si="77"/>
        <v> </v>
      </c>
      <c r="G715" s="22" t="str">
        <f t="shared" si="76"/>
        <v> </v>
      </c>
      <c r="H715" s="21" t="str">
        <f t="shared" si="75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9"/>
        <v> </v>
      </c>
      <c r="C716" s="1" t="str">
        <f t="shared" si="78"/>
        <v> </v>
      </c>
      <c r="D716" s="21" t="str">
        <f t="shared" si="73"/>
        <v> </v>
      </c>
      <c r="E716" s="21" t="str">
        <f t="shared" si="74"/>
        <v> </v>
      </c>
      <c r="F716" s="21" t="str">
        <f t="shared" si="77"/>
        <v> </v>
      </c>
      <c r="G716" s="22" t="str">
        <f t="shared" si="76"/>
        <v> </v>
      </c>
      <c r="H716" s="21" t="str">
        <f t="shared" si="75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9"/>
        <v> </v>
      </c>
      <c r="C717" s="1" t="str">
        <f t="shared" si="78"/>
        <v> </v>
      </c>
      <c r="D717" s="21" t="str">
        <f t="shared" si="73"/>
        <v> </v>
      </c>
      <c r="E717" s="21" t="str">
        <f t="shared" si="74"/>
        <v> </v>
      </c>
      <c r="F717" s="21" t="str">
        <f t="shared" si="77"/>
        <v> </v>
      </c>
      <c r="G717" s="22" t="str">
        <f t="shared" si="76"/>
        <v> </v>
      </c>
      <c r="H717" s="21" t="str">
        <f t="shared" si="75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9"/>
        <v> </v>
      </c>
      <c r="C718" s="1" t="str">
        <f t="shared" si="78"/>
        <v> </v>
      </c>
      <c r="D718" s="21" t="str">
        <f t="shared" si="73"/>
        <v> </v>
      </c>
      <c r="E718" s="21" t="str">
        <f t="shared" si="74"/>
        <v> </v>
      </c>
      <c r="F718" s="21" t="str">
        <f t="shared" si="77"/>
        <v> </v>
      </c>
      <c r="G718" s="22" t="str">
        <f t="shared" si="76"/>
        <v> </v>
      </c>
      <c r="H718" s="21" t="str">
        <f t="shared" si="75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9"/>
        <v> </v>
      </c>
      <c r="C719" s="1" t="str">
        <f t="shared" si="78"/>
        <v> </v>
      </c>
      <c r="D719" s="21" t="str">
        <f t="shared" si="73"/>
        <v> </v>
      </c>
      <c r="E719" s="21" t="str">
        <f t="shared" si="74"/>
        <v> </v>
      </c>
      <c r="F719" s="21" t="str">
        <f t="shared" si="77"/>
        <v> </v>
      </c>
      <c r="G719" s="22" t="str">
        <f t="shared" si="76"/>
        <v> </v>
      </c>
      <c r="H719" s="21" t="str">
        <f t="shared" si="75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9"/>
        <v> </v>
      </c>
      <c r="C720" s="1" t="str">
        <f t="shared" si="78"/>
        <v> </v>
      </c>
      <c r="D720" s="21" t="str">
        <f t="shared" si="73"/>
        <v> </v>
      </c>
      <c r="E720" s="21" t="str">
        <f t="shared" si="74"/>
        <v> </v>
      </c>
      <c r="F720" s="21" t="str">
        <f t="shared" si="77"/>
        <v> </v>
      </c>
      <c r="G720" s="22" t="str">
        <f t="shared" si="76"/>
        <v> </v>
      </c>
      <c r="H720" s="21" t="str">
        <f t="shared" si="75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9"/>
        <v> </v>
      </c>
      <c r="C721" s="1" t="str">
        <f t="shared" si="78"/>
        <v> </v>
      </c>
      <c r="D721" s="21" t="str">
        <f t="shared" si="73"/>
        <v> </v>
      </c>
      <c r="E721" s="21" t="str">
        <f t="shared" si="74"/>
        <v> </v>
      </c>
      <c r="F721" s="21" t="str">
        <f t="shared" si="77"/>
        <v> </v>
      </c>
      <c r="G721" s="22" t="str">
        <f t="shared" si="76"/>
        <v> </v>
      </c>
      <c r="H721" s="21" t="str">
        <f t="shared" si="75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9"/>
        <v> </v>
      </c>
      <c r="C722" s="1" t="str">
        <f t="shared" si="78"/>
        <v> </v>
      </c>
      <c r="D722" s="21" t="str">
        <f t="shared" si="73"/>
        <v> </v>
      </c>
      <c r="E722" s="21" t="str">
        <f t="shared" si="74"/>
        <v> </v>
      </c>
      <c r="F722" s="21" t="str">
        <f t="shared" si="77"/>
        <v> </v>
      </c>
      <c r="G722" s="22" t="str">
        <f t="shared" si="76"/>
        <v> </v>
      </c>
      <c r="H722" s="21" t="str">
        <f t="shared" si="75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9"/>
        <v> </v>
      </c>
      <c r="C723" s="1" t="str">
        <f t="shared" si="78"/>
        <v> </v>
      </c>
      <c r="D723" s="21" t="str">
        <f t="shared" si="73"/>
        <v> </v>
      </c>
      <c r="E723" s="21" t="str">
        <f t="shared" si="74"/>
        <v> </v>
      </c>
      <c r="F723" s="21" t="str">
        <f t="shared" si="77"/>
        <v> </v>
      </c>
      <c r="G723" s="22" t="str">
        <f t="shared" si="76"/>
        <v> </v>
      </c>
      <c r="H723" s="21" t="str">
        <f t="shared" si="75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9"/>
        <v> </v>
      </c>
      <c r="C724" s="1" t="str">
        <f t="shared" si="78"/>
        <v> </v>
      </c>
      <c r="D724" s="21" t="str">
        <f t="shared" si="73"/>
        <v> </v>
      </c>
      <c r="E724" s="21" t="str">
        <f t="shared" si="74"/>
        <v> </v>
      </c>
      <c r="F724" s="21" t="str">
        <f t="shared" si="77"/>
        <v> </v>
      </c>
      <c r="G724" s="22" t="str">
        <f t="shared" si="76"/>
        <v> </v>
      </c>
      <c r="H724" s="21" t="str">
        <f t="shared" si="75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9"/>
        <v> </v>
      </c>
      <c r="C725" s="1" t="str">
        <f t="shared" si="78"/>
        <v> </v>
      </c>
      <c r="D725" s="21" t="str">
        <f t="shared" si="73"/>
        <v> </v>
      </c>
      <c r="E725" s="21" t="str">
        <f t="shared" si="74"/>
        <v> </v>
      </c>
      <c r="F725" s="21" t="str">
        <f t="shared" si="77"/>
        <v> </v>
      </c>
      <c r="G725" s="22" t="str">
        <f t="shared" si="76"/>
        <v> </v>
      </c>
      <c r="H725" s="21" t="str">
        <f t="shared" si="75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9"/>
        <v> </v>
      </c>
      <c r="C726" s="1" t="str">
        <f t="shared" si="78"/>
        <v> </v>
      </c>
      <c r="D726" s="21" t="str">
        <f t="shared" si="73"/>
        <v> </v>
      </c>
      <c r="E726" s="21" t="str">
        <f t="shared" si="74"/>
        <v> </v>
      </c>
      <c r="F726" s="21" t="str">
        <f t="shared" si="77"/>
        <v> </v>
      </c>
      <c r="G726" s="22" t="str">
        <f t="shared" si="76"/>
        <v> </v>
      </c>
      <c r="H726" s="21" t="str">
        <f t="shared" si="75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9"/>
        <v> </v>
      </c>
      <c r="C727" s="1" t="str">
        <f t="shared" si="78"/>
        <v> </v>
      </c>
      <c r="D727" s="21" t="str">
        <f t="shared" si="73"/>
        <v> </v>
      </c>
      <c r="E727" s="21" t="str">
        <f t="shared" si="74"/>
        <v> </v>
      </c>
      <c r="F727" s="21" t="str">
        <f t="shared" si="77"/>
        <v> </v>
      </c>
      <c r="G727" s="22" t="str">
        <f t="shared" si="76"/>
        <v> </v>
      </c>
      <c r="H727" s="21" t="str">
        <f t="shared" si="75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9"/>
        <v> </v>
      </c>
      <c r="C728" s="1" t="str">
        <f t="shared" si="78"/>
        <v> </v>
      </c>
      <c r="D728" s="21" t="str">
        <f t="shared" si="73"/>
        <v> </v>
      </c>
      <c r="E728" s="21" t="str">
        <f t="shared" si="74"/>
        <v> </v>
      </c>
      <c r="F728" s="21" t="str">
        <f t="shared" si="77"/>
        <v> </v>
      </c>
      <c r="G728" s="22" t="str">
        <f t="shared" si="76"/>
        <v> </v>
      </c>
      <c r="H728" s="21" t="str">
        <f t="shared" si="75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9"/>
        <v> </v>
      </c>
      <c r="C729" s="1" t="str">
        <f t="shared" si="78"/>
        <v> </v>
      </c>
      <c r="D729" s="21" t="str">
        <f t="shared" si="73"/>
        <v> </v>
      </c>
      <c r="E729" s="21" t="str">
        <f t="shared" si="74"/>
        <v> </v>
      </c>
      <c r="F729" s="21" t="str">
        <f t="shared" si="77"/>
        <v> </v>
      </c>
      <c r="G729" s="22" t="str">
        <f t="shared" si="76"/>
        <v> </v>
      </c>
      <c r="H729" s="21" t="str">
        <f t="shared" si="75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9"/>
        <v> </v>
      </c>
      <c r="C730" s="1" t="str">
        <f t="shared" si="78"/>
        <v> </v>
      </c>
      <c r="D730" s="21" t="str">
        <f t="shared" si="73"/>
        <v> </v>
      </c>
      <c r="E730" s="21" t="str">
        <f t="shared" si="74"/>
        <v> </v>
      </c>
      <c r="F730" s="21" t="str">
        <f t="shared" si="77"/>
        <v> </v>
      </c>
      <c r="G730" s="22" t="str">
        <f t="shared" si="76"/>
        <v> </v>
      </c>
      <c r="H730" s="21" t="str">
        <f t="shared" si="75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9"/>
        <v> </v>
      </c>
      <c r="C731" s="1" t="str">
        <f t="shared" si="78"/>
        <v> </v>
      </c>
      <c r="D731" s="21" t="str">
        <f t="shared" si="73"/>
        <v> </v>
      </c>
      <c r="E731" s="21" t="str">
        <f t="shared" si="74"/>
        <v> </v>
      </c>
      <c r="F731" s="21" t="str">
        <f t="shared" si="77"/>
        <v> </v>
      </c>
      <c r="G731" s="22" t="str">
        <f t="shared" si="76"/>
        <v> </v>
      </c>
      <c r="H731" s="21" t="str">
        <f t="shared" si="75"/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t="shared" si="79"/>
        <v> </v>
      </c>
      <c r="C732" s="1" t="str">
        <f t="shared" si="78"/>
        <v> </v>
      </c>
      <c r="D732" s="21" t="str">
        <f aca="true" t="shared" si="80" ref="D732:D795">IF(C732&lt;&gt;" ",IF(G731&lt;D731,G731+E732,PMT($E$11,($E$13),-$E$6))," ")</f>
        <v> </v>
      </c>
      <c r="E732" s="21" t="str">
        <f aca="true" t="shared" si="81" ref="E732:E795">IF(C732&lt;&gt;" ",G731*$E$11," ")</f>
        <v> </v>
      </c>
      <c r="F732" s="21" t="str">
        <f t="shared" si="77"/>
        <v> </v>
      </c>
      <c r="G732" s="22" t="str">
        <f t="shared" si="76"/>
        <v> </v>
      </c>
      <c r="H732" s="21" t="str">
        <f aca="true" t="shared" si="82" ref="H732:H795">IF(C732&lt;&gt;" ",IF(AND($E$19=B732,$E$20=C732-(B732-1)*12),$E$18,0)," ")</f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79"/>
        <v> </v>
      </c>
      <c r="C733" s="1" t="str">
        <f t="shared" si="78"/>
        <v> </v>
      </c>
      <c r="D733" s="21" t="str">
        <f t="shared" si="80"/>
        <v> </v>
      </c>
      <c r="E733" s="21" t="str">
        <f t="shared" si="81"/>
        <v> </v>
      </c>
      <c r="F733" s="21" t="str">
        <f t="shared" si="77"/>
        <v> </v>
      </c>
      <c r="G733" s="22" t="str">
        <f aca="true" t="shared" si="83" ref="G733:G796">IF(C733&lt;&gt;" ",G732-F733," ")</f>
        <v> </v>
      </c>
      <c r="H733" s="21" t="str">
        <f t="shared" si="82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79"/>
        <v> </v>
      </c>
      <c r="C734" s="1" t="str">
        <f t="shared" si="78"/>
        <v> </v>
      </c>
      <c r="D734" s="21" t="str">
        <f t="shared" si="80"/>
        <v> </v>
      </c>
      <c r="E734" s="21" t="str">
        <f t="shared" si="81"/>
        <v> </v>
      </c>
      <c r="F734" s="21" t="str">
        <f t="shared" si="77"/>
        <v> </v>
      </c>
      <c r="G734" s="22" t="str">
        <f t="shared" si="83"/>
        <v> </v>
      </c>
      <c r="H734" s="21" t="str">
        <f t="shared" si="82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79"/>
        <v> </v>
      </c>
      <c r="C735" s="1" t="str">
        <f t="shared" si="78"/>
        <v> </v>
      </c>
      <c r="D735" s="21" t="str">
        <f t="shared" si="80"/>
        <v> </v>
      </c>
      <c r="E735" s="21" t="str">
        <f t="shared" si="81"/>
        <v> </v>
      </c>
      <c r="F735" s="21" t="str">
        <f t="shared" si="77"/>
        <v> </v>
      </c>
      <c r="G735" s="22" t="str">
        <f t="shared" si="83"/>
        <v> </v>
      </c>
      <c r="H735" s="21" t="str">
        <f t="shared" si="82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79"/>
        <v> </v>
      </c>
      <c r="C736" s="1" t="str">
        <f t="shared" si="78"/>
        <v> </v>
      </c>
      <c r="D736" s="21" t="str">
        <f t="shared" si="80"/>
        <v> </v>
      </c>
      <c r="E736" s="21" t="str">
        <f t="shared" si="81"/>
        <v> </v>
      </c>
      <c r="F736" s="21" t="str">
        <f t="shared" si="77"/>
        <v> </v>
      </c>
      <c r="G736" s="22" t="str">
        <f t="shared" si="83"/>
        <v> </v>
      </c>
      <c r="H736" s="21" t="str">
        <f t="shared" si="82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79"/>
        <v> </v>
      </c>
      <c r="C737" s="1" t="str">
        <f t="shared" si="78"/>
        <v> </v>
      </c>
      <c r="D737" s="21" t="str">
        <f t="shared" si="80"/>
        <v> </v>
      </c>
      <c r="E737" s="21" t="str">
        <f t="shared" si="81"/>
        <v> </v>
      </c>
      <c r="F737" s="21" t="str">
        <f t="shared" si="77"/>
        <v> </v>
      </c>
      <c r="G737" s="22" t="str">
        <f t="shared" si="83"/>
        <v> </v>
      </c>
      <c r="H737" s="21" t="str">
        <f t="shared" si="82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79"/>
        <v> </v>
      </c>
      <c r="C738" s="1" t="str">
        <f t="shared" si="78"/>
        <v> </v>
      </c>
      <c r="D738" s="21" t="str">
        <f t="shared" si="80"/>
        <v> </v>
      </c>
      <c r="E738" s="21" t="str">
        <f t="shared" si="81"/>
        <v> </v>
      </c>
      <c r="F738" s="21" t="str">
        <f t="shared" si="77"/>
        <v> </v>
      </c>
      <c r="G738" s="22" t="str">
        <f t="shared" si="83"/>
        <v> </v>
      </c>
      <c r="H738" s="21" t="str">
        <f t="shared" si="82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79"/>
        <v> </v>
      </c>
      <c r="C739" s="1" t="str">
        <f t="shared" si="78"/>
        <v> </v>
      </c>
      <c r="D739" s="21" t="str">
        <f t="shared" si="80"/>
        <v> </v>
      </c>
      <c r="E739" s="21" t="str">
        <f t="shared" si="81"/>
        <v> </v>
      </c>
      <c r="F739" s="21" t="str">
        <f t="shared" si="77"/>
        <v> </v>
      </c>
      <c r="G739" s="22" t="str">
        <f t="shared" si="83"/>
        <v> </v>
      </c>
      <c r="H739" s="21" t="str">
        <f t="shared" si="82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79"/>
        <v> </v>
      </c>
      <c r="C740" s="1" t="str">
        <f t="shared" si="78"/>
        <v> </v>
      </c>
      <c r="D740" s="21" t="str">
        <f t="shared" si="80"/>
        <v> </v>
      </c>
      <c r="E740" s="21" t="str">
        <f t="shared" si="81"/>
        <v> </v>
      </c>
      <c r="F740" s="21" t="str">
        <f t="shared" si="77"/>
        <v> </v>
      </c>
      <c r="G740" s="22" t="str">
        <f t="shared" si="83"/>
        <v> </v>
      </c>
      <c r="H740" s="21" t="str">
        <f t="shared" si="82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79"/>
        <v> </v>
      </c>
      <c r="C741" s="1" t="str">
        <f t="shared" si="78"/>
        <v> </v>
      </c>
      <c r="D741" s="21" t="str">
        <f t="shared" si="80"/>
        <v> </v>
      </c>
      <c r="E741" s="21" t="str">
        <f t="shared" si="81"/>
        <v> </v>
      </c>
      <c r="F741" s="21" t="str">
        <f t="shared" si="77"/>
        <v> </v>
      </c>
      <c r="G741" s="22" t="str">
        <f t="shared" si="83"/>
        <v> </v>
      </c>
      <c r="H741" s="21" t="str">
        <f t="shared" si="82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79"/>
        <v> </v>
      </c>
      <c r="C742" s="1" t="str">
        <f t="shared" si="78"/>
        <v> </v>
      </c>
      <c r="D742" s="21" t="str">
        <f t="shared" si="80"/>
        <v> </v>
      </c>
      <c r="E742" s="21" t="str">
        <f t="shared" si="81"/>
        <v> </v>
      </c>
      <c r="F742" s="21" t="str">
        <f t="shared" si="77"/>
        <v> </v>
      </c>
      <c r="G742" s="22" t="str">
        <f t="shared" si="83"/>
        <v> </v>
      </c>
      <c r="H742" s="21" t="str">
        <f t="shared" si="82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79"/>
        <v> </v>
      </c>
      <c r="C743" s="1" t="str">
        <f t="shared" si="78"/>
        <v> </v>
      </c>
      <c r="D743" s="21" t="str">
        <f t="shared" si="80"/>
        <v> </v>
      </c>
      <c r="E743" s="21" t="str">
        <f t="shared" si="81"/>
        <v> </v>
      </c>
      <c r="F743" s="21" t="str">
        <f t="shared" si="77"/>
        <v> </v>
      </c>
      <c r="G743" s="22" t="str">
        <f t="shared" si="83"/>
        <v> </v>
      </c>
      <c r="H743" s="21" t="str">
        <f t="shared" si="82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79"/>
        <v> </v>
      </c>
      <c r="C744" s="1" t="str">
        <f t="shared" si="78"/>
        <v> </v>
      </c>
      <c r="D744" s="21" t="str">
        <f t="shared" si="80"/>
        <v> </v>
      </c>
      <c r="E744" s="21" t="str">
        <f t="shared" si="81"/>
        <v> </v>
      </c>
      <c r="F744" s="21" t="str">
        <f t="shared" si="77"/>
        <v> </v>
      </c>
      <c r="G744" s="22" t="str">
        <f t="shared" si="83"/>
        <v> </v>
      </c>
      <c r="H744" s="21" t="str">
        <f t="shared" si="82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79"/>
        <v> </v>
      </c>
      <c r="C745" s="1" t="str">
        <f t="shared" si="78"/>
        <v> </v>
      </c>
      <c r="D745" s="21" t="str">
        <f t="shared" si="80"/>
        <v> </v>
      </c>
      <c r="E745" s="21" t="str">
        <f t="shared" si="81"/>
        <v> </v>
      </c>
      <c r="F745" s="21" t="str">
        <f t="shared" si="77"/>
        <v> </v>
      </c>
      <c r="G745" s="22" t="str">
        <f t="shared" si="83"/>
        <v> </v>
      </c>
      <c r="H745" s="21" t="str">
        <f t="shared" si="82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79"/>
        <v> </v>
      </c>
      <c r="C746" s="1" t="str">
        <f t="shared" si="78"/>
        <v> </v>
      </c>
      <c r="D746" s="21" t="str">
        <f t="shared" si="80"/>
        <v> </v>
      </c>
      <c r="E746" s="21" t="str">
        <f t="shared" si="81"/>
        <v> </v>
      </c>
      <c r="F746" s="21" t="str">
        <f t="shared" si="77"/>
        <v> </v>
      </c>
      <c r="G746" s="22" t="str">
        <f t="shared" si="83"/>
        <v> </v>
      </c>
      <c r="H746" s="21" t="str">
        <f t="shared" si="82"/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79"/>
        <v> </v>
      </c>
      <c r="C747" s="1" t="str">
        <f t="shared" si="78"/>
        <v> </v>
      </c>
      <c r="D747" s="21" t="str">
        <f t="shared" si="80"/>
        <v> </v>
      </c>
      <c r="E747" s="21" t="str">
        <f t="shared" si="81"/>
        <v> </v>
      </c>
      <c r="F747" s="21" t="str">
        <f aca="true" t="shared" si="84" ref="F747:F810">IF(C747&lt;&gt;" ",D747-E747+H747," ")</f>
        <v> </v>
      </c>
      <c r="G747" s="22" t="str">
        <f t="shared" si="83"/>
        <v> </v>
      </c>
      <c r="H747" s="21" t="str">
        <f t="shared" si="82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79"/>
        <v> </v>
      </c>
      <c r="C748" s="1" t="str">
        <f t="shared" si="78"/>
        <v> </v>
      </c>
      <c r="D748" s="21" t="str">
        <f t="shared" si="80"/>
        <v> </v>
      </c>
      <c r="E748" s="21" t="str">
        <f t="shared" si="81"/>
        <v> </v>
      </c>
      <c r="F748" s="21" t="str">
        <f t="shared" si="84"/>
        <v> </v>
      </c>
      <c r="G748" s="22" t="str">
        <f t="shared" si="83"/>
        <v> </v>
      </c>
      <c r="H748" s="21" t="str">
        <f t="shared" si="82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79"/>
        <v> </v>
      </c>
      <c r="C749" s="1" t="str">
        <f t="shared" si="78"/>
        <v> </v>
      </c>
      <c r="D749" s="21" t="str">
        <f t="shared" si="80"/>
        <v> </v>
      </c>
      <c r="E749" s="21" t="str">
        <f t="shared" si="81"/>
        <v> </v>
      </c>
      <c r="F749" s="21" t="str">
        <f t="shared" si="84"/>
        <v> </v>
      </c>
      <c r="G749" s="22" t="str">
        <f t="shared" si="83"/>
        <v> </v>
      </c>
      <c r="H749" s="21" t="str">
        <f t="shared" si="82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79"/>
        <v> </v>
      </c>
      <c r="C750" s="1" t="str">
        <f aca="true" t="shared" si="85" ref="C750:C813">IF(CODE(C749)=32," ",IF(AND(C749+1&lt;=$E$13,G749&gt;0),+C749+1," "))</f>
        <v> </v>
      </c>
      <c r="D750" s="21" t="str">
        <f t="shared" si="80"/>
        <v> </v>
      </c>
      <c r="E750" s="21" t="str">
        <f t="shared" si="81"/>
        <v> </v>
      </c>
      <c r="F750" s="21" t="str">
        <f t="shared" si="84"/>
        <v> </v>
      </c>
      <c r="G750" s="22" t="str">
        <f t="shared" si="83"/>
        <v> </v>
      </c>
      <c r="H750" s="21" t="str">
        <f t="shared" si="82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79"/>
        <v> </v>
      </c>
      <c r="C751" s="1" t="str">
        <f t="shared" si="85"/>
        <v> </v>
      </c>
      <c r="D751" s="21" t="str">
        <f t="shared" si="80"/>
        <v> </v>
      </c>
      <c r="E751" s="21" t="str">
        <f t="shared" si="81"/>
        <v> </v>
      </c>
      <c r="F751" s="21" t="str">
        <f t="shared" si="84"/>
        <v> </v>
      </c>
      <c r="G751" s="22" t="str">
        <f t="shared" si="83"/>
        <v> </v>
      </c>
      <c r="H751" s="21" t="str">
        <f t="shared" si="82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79"/>
        <v> </v>
      </c>
      <c r="C752" s="1" t="str">
        <f t="shared" si="85"/>
        <v> </v>
      </c>
      <c r="D752" s="21" t="str">
        <f t="shared" si="80"/>
        <v> </v>
      </c>
      <c r="E752" s="21" t="str">
        <f t="shared" si="81"/>
        <v> </v>
      </c>
      <c r="F752" s="21" t="str">
        <f t="shared" si="84"/>
        <v> </v>
      </c>
      <c r="G752" s="22" t="str">
        <f t="shared" si="83"/>
        <v> </v>
      </c>
      <c r="H752" s="21" t="str">
        <f t="shared" si="82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79"/>
        <v> </v>
      </c>
      <c r="C753" s="1" t="str">
        <f t="shared" si="85"/>
        <v> </v>
      </c>
      <c r="D753" s="21" t="str">
        <f t="shared" si="80"/>
        <v> </v>
      </c>
      <c r="E753" s="21" t="str">
        <f t="shared" si="81"/>
        <v> </v>
      </c>
      <c r="F753" s="21" t="str">
        <f t="shared" si="84"/>
        <v> </v>
      </c>
      <c r="G753" s="22" t="str">
        <f t="shared" si="83"/>
        <v> </v>
      </c>
      <c r="H753" s="21" t="str">
        <f t="shared" si="82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79"/>
        <v> </v>
      </c>
      <c r="C754" s="1" t="str">
        <f t="shared" si="85"/>
        <v> </v>
      </c>
      <c r="D754" s="21" t="str">
        <f t="shared" si="80"/>
        <v> </v>
      </c>
      <c r="E754" s="21" t="str">
        <f t="shared" si="81"/>
        <v> </v>
      </c>
      <c r="F754" s="21" t="str">
        <f t="shared" si="84"/>
        <v> </v>
      </c>
      <c r="G754" s="22" t="str">
        <f t="shared" si="83"/>
        <v> </v>
      </c>
      <c r="H754" s="21" t="str">
        <f t="shared" si="82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79"/>
        <v> </v>
      </c>
      <c r="C755" s="1" t="str">
        <f t="shared" si="85"/>
        <v> </v>
      </c>
      <c r="D755" s="21" t="str">
        <f t="shared" si="80"/>
        <v> </v>
      </c>
      <c r="E755" s="21" t="str">
        <f t="shared" si="81"/>
        <v> </v>
      </c>
      <c r="F755" s="21" t="str">
        <f t="shared" si="84"/>
        <v> </v>
      </c>
      <c r="G755" s="22" t="str">
        <f t="shared" si="83"/>
        <v> </v>
      </c>
      <c r="H755" s="21" t="str">
        <f t="shared" si="82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aca="true" t="shared" si="86" ref="B756:B814">IF(C756&lt;&gt;" ",INT(C756/13)+1," ")</f>
        <v> </v>
      </c>
      <c r="C756" s="1" t="str">
        <f t="shared" si="85"/>
        <v> </v>
      </c>
      <c r="D756" s="21" t="str">
        <f t="shared" si="80"/>
        <v> </v>
      </c>
      <c r="E756" s="21" t="str">
        <f t="shared" si="81"/>
        <v> </v>
      </c>
      <c r="F756" s="21" t="str">
        <f t="shared" si="84"/>
        <v> </v>
      </c>
      <c r="G756" s="22" t="str">
        <f t="shared" si="83"/>
        <v> </v>
      </c>
      <c r="H756" s="21" t="str">
        <f t="shared" si="82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6"/>
        <v> </v>
      </c>
      <c r="C757" s="1" t="str">
        <f t="shared" si="85"/>
        <v> </v>
      </c>
      <c r="D757" s="21" t="str">
        <f t="shared" si="80"/>
        <v> </v>
      </c>
      <c r="E757" s="21" t="str">
        <f t="shared" si="81"/>
        <v> </v>
      </c>
      <c r="F757" s="21" t="str">
        <f t="shared" si="84"/>
        <v> </v>
      </c>
      <c r="G757" s="22" t="str">
        <f t="shared" si="83"/>
        <v> </v>
      </c>
      <c r="H757" s="21" t="str">
        <f t="shared" si="82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6"/>
        <v> </v>
      </c>
      <c r="C758" s="1" t="str">
        <f t="shared" si="85"/>
        <v> </v>
      </c>
      <c r="D758" s="21" t="str">
        <f t="shared" si="80"/>
        <v> </v>
      </c>
      <c r="E758" s="21" t="str">
        <f t="shared" si="81"/>
        <v> </v>
      </c>
      <c r="F758" s="21" t="str">
        <f t="shared" si="84"/>
        <v> </v>
      </c>
      <c r="G758" s="22" t="str">
        <f t="shared" si="83"/>
        <v> </v>
      </c>
      <c r="H758" s="21" t="str">
        <f t="shared" si="82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6"/>
        <v> </v>
      </c>
      <c r="C759" s="1" t="str">
        <f t="shared" si="85"/>
        <v> </v>
      </c>
      <c r="D759" s="21" t="str">
        <f t="shared" si="80"/>
        <v> </v>
      </c>
      <c r="E759" s="21" t="str">
        <f t="shared" si="81"/>
        <v> </v>
      </c>
      <c r="F759" s="21" t="str">
        <f t="shared" si="84"/>
        <v> </v>
      </c>
      <c r="G759" s="22" t="str">
        <f t="shared" si="83"/>
        <v> </v>
      </c>
      <c r="H759" s="21" t="str">
        <f t="shared" si="82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6"/>
        <v> </v>
      </c>
      <c r="C760" s="1" t="str">
        <f t="shared" si="85"/>
        <v> </v>
      </c>
      <c r="D760" s="21" t="str">
        <f t="shared" si="80"/>
        <v> </v>
      </c>
      <c r="E760" s="21" t="str">
        <f t="shared" si="81"/>
        <v> </v>
      </c>
      <c r="F760" s="21" t="str">
        <f t="shared" si="84"/>
        <v> </v>
      </c>
      <c r="G760" s="22" t="str">
        <f t="shared" si="83"/>
        <v> </v>
      </c>
      <c r="H760" s="21" t="str">
        <f t="shared" si="82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6"/>
        <v> </v>
      </c>
      <c r="C761" s="1" t="str">
        <f t="shared" si="85"/>
        <v> </v>
      </c>
      <c r="D761" s="21" t="str">
        <f t="shared" si="80"/>
        <v> </v>
      </c>
      <c r="E761" s="21" t="str">
        <f t="shared" si="81"/>
        <v> </v>
      </c>
      <c r="F761" s="21" t="str">
        <f t="shared" si="84"/>
        <v> </v>
      </c>
      <c r="G761" s="22" t="str">
        <f t="shared" si="83"/>
        <v> </v>
      </c>
      <c r="H761" s="21" t="str">
        <f t="shared" si="82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6"/>
        <v> </v>
      </c>
      <c r="C762" s="1" t="str">
        <f t="shared" si="85"/>
        <v> </v>
      </c>
      <c r="D762" s="21" t="str">
        <f t="shared" si="80"/>
        <v> </v>
      </c>
      <c r="E762" s="21" t="str">
        <f t="shared" si="81"/>
        <v> </v>
      </c>
      <c r="F762" s="21" t="str">
        <f t="shared" si="84"/>
        <v> </v>
      </c>
      <c r="G762" s="22" t="str">
        <f t="shared" si="83"/>
        <v> </v>
      </c>
      <c r="H762" s="21" t="str">
        <f t="shared" si="82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6"/>
        <v> </v>
      </c>
      <c r="C763" s="1" t="str">
        <f t="shared" si="85"/>
        <v> </v>
      </c>
      <c r="D763" s="21" t="str">
        <f t="shared" si="80"/>
        <v> </v>
      </c>
      <c r="E763" s="21" t="str">
        <f t="shared" si="81"/>
        <v> </v>
      </c>
      <c r="F763" s="21" t="str">
        <f t="shared" si="84"/>
        <v> </v>
      </c>
      <c r="G763" s="22" t="str">
        <f t="shared" si="83"/>
        <v> </v>
      </c>
      <c r="H763" s="21" t="str">
        <f t="shared" si="82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6"/>
        <v> </v>
      </c>
      <c r="C764" s="1" t="str">
        <f t="shared" si="85"/>
        <v> </v>
      </c>
      <c r="D764" s="21" t="str">
        <f t="shared" si="80"/>
        <v> </v>
      </c>
      <c r="E764" s="21" t="str">
        <f t="shared" si="81"/>
        <v> </v>
      </c>
      <c r="F764" s="21" t="str">
        <f t="shared" si="84"/>
        <v> </v>
      </c>
      <c r="G764" s="22" t="str">
        <f t="shared" si="83"/>
        <v> </v>
      </c>
      <c r="H764" s="21" t="str">
        <f t="shared" si="82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6"/>
        <v> </v>
      </c>
      <c r="C765" s="1" t="str">
        <f t="shared" si="85"/>
        <v> </v>
      </c>
      <c r="D765" s="21" t="str">
        <f t="shared" si="80"/>
        <v> </v>
      </c>
      <c r="E765" s="21" t="str">
        <f t="shared" si="81"/>
        <v> </v>
      </c>
      <c r="F765" s="21" t="str">
        <f t="shared" si="84"/>
        <v> </v>
      </c>
      <c r="G765" s="22" t="str">
        <f t="shared" si="83"/>
        <v> </v>
      </c>
      <c r="H765" s="21" t="str">
        <f t="shared" si="82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6"/>
        <v> </v>
      </c>
      <c r="C766" s="1" t="str">
        <f t="shared" si="85"/>
        <v> </v>
      </c>
      <c r="D766" s="21" t="str">
        <f t="shared" si="80"/>
        <v> </v>
      </c>
      <c r="E766" s="21" t="str">
        <f t="shared" si="81"/>
        <v> </v>
      </c>
      <c r="F766" s="21" t="str">
        <f t="shared" si="84"/>
        <v> </v>
      </c>
      <c r="G766" s="22" t="str">
        <f t="shared" si="83"/>
        <v> </v>
      </c>
      <c r="H766" s="21" t="str">
        <f t="shared" si="82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6"/>
        <v> </v>
      </c>
      <c r="C767" s="1" t="str">
        <f t="shared" si="85"/>
        <v> </v>
      </c>
      <c r="D767" s="21" t="str">
        <f t="shared" si="80"/>
        <v> </v>
      </c>
      <c r="E767" s="21" t="str">
        <f t="shared" si="81"/>
        <v> </v>
      </c>
      <c r="F767" s="21" t="str">
        <f t="shared" si="84"/>
        <v> </v>
      </c>
      <c r="G767" s="22" t="str">
        <f t="shared" si="83"/>
        <v> </v>
      </c>
      <c r="H767" s="21" t="str">
        <f t="shared" si="82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6"/>
        <v> </v>
      </c>
      <c r="C768" s="1" t="str">
        <f t="shared" si="85"/>
        <v> </v>
      </c>
      <c r="D768" s="21" t="str">
        <f t="shared" si="80"/>
        <v> </v>
      </c>
      <c r="E768" s="21" t="str">
        <f t="shared" si="81"/>
        <v> </v>
      </c>
      <c r="F768" s="21" t="str">
        <f t="shared" si="84"/>
        <v> </v>
      </c>
      <c r="G768" s="22" t="str">
        <f t="shared" si="83"/>
        <v> </v>
      </c>
      <c r="H768" s="21" t="str">
        <f t="shared" si="82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6"/>
        <v> </v>
      </c>
      <c r="C769" s="1" t="str">
        <f t="shared" si="85"/>
        <v> </v>
      </c>
      <c r="D769" s="21" t="str">
        <f t="shared" si="80"/>
        <v> </v>
      </c>
      <c r="E769" s="21" t="str">
        <f t="shared" si="81"/>
        <v> </v>
      </c>
      <c r="F769" s="21" t="str">
        <f t="shared" si="84"/>
        <v> </v>
      </c>
      <c r="G769" s="22" t="str">
        <f t="shared" si="83"/>
        <v> </v>
      </c>
      <c r="H769" s="21" t="str">
        <f t="shared" si="82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6"/>
        <v> </v>
      </c>
      <c r="C770" s="1" t="str">
        <f t="shared" si="85"/>
        <v> </v>
      </c>
      <c r="D770" s="21" t="str">
        <f t="shared" si="80"/>
        <v> </v>
      </c>
      <c r="E770" s="21" t="str">
        <f t="shared" si="81"/>
        <v> </v>
      </c>
      <c r="F770" s="21" t="str">
        <f t="shared" si="84"/>
        <v> </v>
      </c>
      <c r="G770" s="22" t="str">
        <f t="shared" si="83"/>
        <v> </v>
      </c>
      <c r="H770" s="21" t="str">
        <f t="shared" si="82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6"/>
        <v> </v>
      </c>
      <c r="C771" s="1" t="str">
        <f t="shared" si="85"/>
        <v> </v>
      </c>
      <c r="D771" s="21" t="str">
        <f t="shared" si="80"/>
        <v> </v>
      </c>
      <c r="E771" s="21" t="str">
        <f t="shared" si="81"/>
        <v> </v>
      </c>
      <c r="F771" s="21" t="str">
        <f t="shared" si="84"/>
        <v> </v>
      </c>
      <c r="G771" s="22" t="str">
        <f t="shared" si="83"/>
        <v> </v>
      </c>
      <c r="H771" s="21" t="str">
        <f t="shared" si="82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6"/>
        <v> </v>
      </c>
      <c r="C772" s="1" t="str">
        <f t="shared" si="85"/>
        <v> </v>
      </c>
      <c r="D772" s="21" t="str">
        <f t="shared" si="80"/>
        <v> </v>
      </c>
      <c r="E772" s="21" t="str">
        <f t="shared" si="81"/>
        <v> </v>
      </c>
      <c r="F772" s="21" t="str">
        <f t="shared" si="84"/>
        <v> </v>
      </c>
      <c r="G772" s="22" t="str">
        <f t="shared" si="83"/>
        <v> </v>
      </c>
      <c r="H772" s="21" t="str">
        <f t="shared" si="82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6"/>
        <v> </v>
      </c>
      <c r="C773" s="1" t="str">
        <f t="shared" si="85"/>
        <v> </v>
      </c>
      <c r="D773" s="21" t="str">
        <f t="shared" si="80"/>
        <v> </v>
      </c>
      <c r="E773" s="21" t="str">
        <f t="shared" si="81"/>
        <v> </v>
      </c>
      <c r="F773" s="21" t="str">
        <f t="shared" si="84"/>
        <v> </v>
      </c>
      <c r="G773" s="22" t="str">
        <f t="shared" si="83"/>
        <v> </v>
      </c>
      <c r="H773" s="21" t="str">
        <f t="shared" si="82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6"/>
        <v> </v>
      </c>
      <c r="C774" s="1" t="str">
        <f t="shared" si="85"/>
        <v> </v>
      </c>
      <c r="D774" s="21" t="str">
        <f t="shared" si="80"/>
        <v> </v>
      </c>
      <c r="E774" s="21" t="str">
        <f t="shared" si="81"/>
        <v> </v>
      </c>
      <c r="F774" s="21" t="str">
        <f t="shared" si="84"/>
        <v> </v>
      </c>
      <c r="G774" s="22" t="str">
        <f t="shared" si="83"/>
        <v> </v>
      </c>
      <c r="H774" s="21" t="str">
        <f t="shared" si="82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6"/>
        <v> </v>
      </c>
      <c r="C775" s="1" t="str">
        <f t="shared" si="85"/>
        <v> </v>
      </c>
      <c r="D775" s="21" t="str">
        <f t="shared" si="80"/>
        <v> </v>
      </c>
      <c r="E775" s="21" t="str">
        <f t="shared" si="81"/>
        <v> </v>
      </c>
      <c r="F775" s="21" t="str">
        <f t="shared" si="84"/>
        <v> </v>
      </c>
      <c r="G775" s="22" t="str">
        <f t="shared" si="83"/>
        <v> </v>
      </c>
      <c r="H775" s="21" t="str">
        <f t="shared" si="82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6"/>
        <v> </v>
      </c>
      <c r="C776" s="1" t="str">
        <f t="shared" si="85"/>
        <v> </v>
      </c>
      <c r="D776" s="21" t="str">
        <f t="shared" si="80"/>
        <v> </v>
      </c>
      <c r="E776" s="21" t="str">
        <f t="shared" si="81"/>
        <v> </v>
      </c>
      <c r="F776" s="21" t="str">
        <f t="shared" si="84"/>
        <v> </v>
      </c>
      <c r="G776" s="22" t="str">
        <f t="shared" si="83"/>
        <v> </v>
      </c>
      <c r="H776" s="21" t="str">
        <f t="shared" si="82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6"/>
        <v> </v>
      </c>
      <c r="C777" s="1" t="str">
        <f t="shared" si="85"/>
        <v> </v>
      </c>
      <c r="D777" s="21" t="str">
        <f t="shared" si="80"/>
        <v> </v>
      </c>
      <c r="E777" s="21" t="str">
        <f t="shared" si="81"/>
        <v> </v>
      </c>
      <c r="F777" s="21" t="str">
        <f t="shared" si="84"/>
        <v> </v>
      </c>
      <c r="G777" s="22" t="str">
        <f t="shared" si="83"/>
        <v> </v>
      </c>
      <c r="H777" s="21" t="str">
        <f t="shared" si="82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6"/>
        <v> </v>
      </c>
      <c r="C778" s="1" t="str">
        <f t="shared" si="85"/>
        <v> </v>
      </c>
      <c r="D778" s="21" t="str">
        <f t="shared" si="80"/>
        <v> </v>
      </c>
      <c r="E778" s="21" t="str">
        <f t="shared" si="81"/>
        <v> </v>
      </c>
      <c r="F778" s="21" t="str">
        <f t="shared" si="84"/>
        <v> </v>
      </c>
      <c r="G778" s="22" t="str">
        <f t="shared" si="83"/>
        <v> </v>
      </c>
      <c r="H778" s="21" t="str">
        <f t="shared" si="82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6"/>
        <v> </v>
      </c>
      <c r="C779" s="1" t="str">
        <f t="shared" si="85"/>
        <v> </v>
      </c>
      <c r="D779" s="21" t="str">
        <f t="shared" si="80"/>
        <v> </v>
      </c>
      <c r="E779" s="21" t="str">
        <f t="shared" si="81"/>
        <v> </v>
      </c>
      <c r="F779" s="21" t="str">
        <f t="shared" si="84"/>
        <v> </v>
      </c>
      <c r="G779" s="22" t="str">
        <f t="shared" si="83"/>
        <v> </v>
      </c>
      <c r="H779" s="21" t="str">
        <f t="shared" si="82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6"/>
        <v> </v>
      </c>
      <c r="C780" s="1" t="str">
        <f t="shared" si="85"/>
        <v> </v>
      </c>
      <c r="D780" s="21" t="str">
        <f t="shared" si="80"/>
        <v> </v>
      </c>
      <c r="E780" s="21" t="str">
        <f t="shared" si="81"/>
        <v> </v>
      </c>
      <c r="F780" s="21" t="str">
        <f t="shared" si="84"/>
        <v> </v>
      </c>
      <c r="G780" s="22" t="str">
        <f t="shared" si="83"/>
        <v> </v>
      </c>
      <c r="H780" s="21" t="str">
        <f t="shared" si="82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6"/>
        <v> </v>
      </c>
      <c r="C781" s="1" t="str">
        <f t="shared" si="85"/>
        <v> </v>
      </c>
      <c r="D781" s="21" t="str">
        <f t="shared" si="80"/>
        <v> </v>
      </c>
      <c r="E781" s="21" t="str">
        <f t="shared" si="81"/>
        <v> </v>
      </c>
      <c r="F781" s="21" t="str">
        <f t="shared" si="84"/>
        <v> </v>
      </c>
      <c r="G781" s="22" t="str">
        <f t="shared" si="83"/>
        <v> </v>
      </c>
      <c r="H781" s="21" t="str">
        <f t="shared" si="82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6"/>
        <v> </v>
      </c>
      <c r="C782" s="1" t="str">
        <f t="shared" si="85"/>
        <v> </v>
      </c>
      <c r="D782" s="21" t="str">
        <f t="shared" si="80"/>
        <v> </v>
      </c>
      <c r="E782" s="21" t="str">
        <f t="shared" si="81"/>
        <v> </v>
      </c>
      <c r="F782" s="21" t="str">
        <f t="shared" si="84"/>
        <v> </v>
      </c>
      <c r="G782" s="22" t="str">
        <f t="shared" si="83"/>
        <v> </v>
      </c>
      <c r="H782" s="21" t="str">
        <f t="shared" si="82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6"/>
        <v> </v>
      </c>
      <c r="C783" s="1" t="str">
        <f t="shared" si="85"/>
        <v> </v>
      </c>
      <c r="D783" s="21" t="str">
        <f t="shared" si="80"/>
        <v> </v>
      </c>
      <c r="E783" s="21" t="str">
        <f t="shared" si="81"/>
        <v> </v>
      </c>
      <c r="F783" s="21" t="str">
        <f t="shared" si="84"/>
        <v> </v>
      </c>
      <c r="G783" s="22" t="str">
        <f t="shared" si="83"/>
        <v> </v>
      </c>
      <c r="H783" s="21" t="str">
        <f t="shared" si="82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6"/>
        <v> </v>
      </c>
      <c r="C784" s="1" t="str">
        <f t="shared" si="85"/>
        <v> </v>
      </c>
      <c r="D784" s="21" t="str">
        <f t="shared" si="80"/>
        <v> </v>
      </c>
      <c r="E784" s="21" t="str">
        <f t="shared" si="81"/>
        <v> </v>
      </c>
      <c r="F784" s="21" t="str">
        <f t="shared" si="84"/>
        <v> </v>
      </c>
      <c r="G784" s="22" t="str">
        <f t="shared" si="83"/>
        <v> </v>
      </c>
      <c r="H784" s="21" t="str">
        <f t="shared" si="82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6"/>
        <v> </v>
      </c>
      <c r="C785" s="1" t="str">
        <f t="shared" si="85"/>
        <v> </v>
      </c>
      <c r="D785" s="21" t="str">
        <f t="shared" si="80"/>
        <v> </v>
      </c>
      <c r="E785" s="21" t="str">
        <f t="shared" si="81"/>
        <v> </v>
      </c>
      <c r="F785" s="21" t="str">
        <f t="shared" si="84"/>
        <v> </v>
      </c>
      <c r="G785" s="22" t="str">
        <f t="shared" si="83"/>
        <v> </v>
      </c>
      <c r="H785" s="21" t="str">
        <f t="shared" si="82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6"/>
        <v> </v>
      </c>
      <c r="C786" s="1" t="str">
        <f t="shared" si="85"/>
        <v> </v>
      </c>
      <c r="D786" s="21" t="str">
        <f t="shared" si="80"/>
        <v> </v>
      </c>
      <c r="E786" s="21" t="str">
        <f t="shared" si="81"/>
        <v> </v>
      </c>
      <c r="F786" s="21" t="str">
        <f t="shared" si="84"/>
        <v> </v>
      </c>
      <c r="G786" s="22" t="str">
        <f t="shared" si="83"/>
        <v> </v>
      </c>
      <c r="H786" s="21" t="str">
        <f t="shared" si="82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6"/>
        <v> </v>
      </c>
      <c r="C787" s="1" t="str">
        <f t="shared" si="85"/>
        <v> </v>
      </c>
      <c r="D787" s="21" t="str">
        <f t="shared" si="80"/>
        <v> </v>
      </c>
      <c r="E787" s="21" t="str">
        <f t="shared" si="81"/>
        <v> </v>
      </c>
      <c r="F787" s="21" t="str">
        <f t="shared" si="84"/>
        <v> </v>
      </c>
      <c r="G787" s="22" t="str">
        <f t="shared" si="83"/>
        <v> </v>
      </c>
      <c r="H787" s="21" t="str">
        <f t="shared" si="82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6"/>
        <v> </v>
      </c>
      <c r="C788" s="1" t="str">
        <f t="shared" si="85"/>
        <v> </v>
      </c>
      <c r="D788" s="21" t="str">
        <f t="shared" si="80"/>
        <v> </v>
      </c>
      <c r="E788" s="21" t="str">
        <f t="shared" si="81"/>
        <v> </v>
      </c>
      <c r="F788" s="21" t="str">
        <f t="shared" si="84"/>
        <v> </v>
      </c>
      <c r="G788" s="22" t="str">
        <f t="shared" si="83"/>
        <v> </v>
      </c>
      <c r="H788" s="21" t="str">
        <f t="shared" si="82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6"/>
        <v> </v>
      </c>
      <c r="C789" s="1" t="str">
        <f t="shared" si="85"/>
        <v> </v>
      </c>
      <c r="D789" s="21" t="str">
        <f t="shared" si="80"/>
        <v> </v>
      </c>
      <c r="E789" s="21" t="str">
        <f t="shared" si="81"/>
        <v> </v>
      </c>
      <c r="F789" s="21" t="str">
        <f t="shared" si="84"/>
        <v> </v>
      </c>
      <c r="G789" s="22" t="str">
        <f t="shared" si="83"/>
        <v> </v>
      </c>
      <c r="H789" s="21" t="str">
        <f t="shared" si="82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6"/>
        <v> </v>
      </c>
      <c r="C790" s="1" t="str">
        <f t="shared" si="85"/>
        <v> </v>
      </c>
      <c r="D790" s="21" t="str">
        <f t="shared" si="80"/>
        <v> </v>
      </c>
      <c r="E790" s="21" t="str">
        <f t="shared" si="81"/>
        <v> </v>
      </c>
      <c r="F790" s="21" t="str">
        <f t="shared" si="84"/>
        <v> </v>
      </c>
      <c r="G790" s="22" t="str">
        <f t="shared" si="83"/>
        <v> </v>
      </c>
      <c r="H790" s="21" t="str">
        <f t="shared" si="82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6"/>
        <v> </v>
      </c>
      <c r="C791" s="1" t="str">
        <f t="shared" si="85"/>
        <v> </v>
      </c>
      <c r="D791" s="21" t="str">
        <f t="shared" si="80"/>
        <v> </v>
      </c>
      <c r="E791" s="21" t="str">
        <f t="shared" si="81"/>
        <v> </v>
      </c>
      <c r="F791" s="21" t="str">
        <f t="shared" si="84"/>
        <v> </v>
      </c>
      <c r="G791" s="22" t="str">
        <f t="shared" si="83"/>
        <v> </v>
      </c>
      <c r="H791" s="21" t="str">
        <f t="shared" si="82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6"/>
        <v> </v>
      </c>
      <c r="C792" s="1" t="str">
        <f t="shared" si="85"/>
        <v> </v>
      </c>
      <c r="D792" s="21" t="str">
        <f t="shared" si="80"/>
        <v> </v>
      </c>
      <c r="E792" s="21" t="str">
        <f t="shared" si="81"/>
        <v> </v>
      </c>
      <c r="F792" s="21" t="str">
        <f t="shared" si="84"/>
        <v> </v>
      </c>
      <c r="G792" s="22" t="str">
        <f t="shared" si="83"/>
        <v> </v>
      </c>
      <c r="H792" s="21" t="str">
        <f t="shared" si="82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6"/>
        <v> </v>
      </c>
      <c r="C793" s="1" t="str">
        <f t="shared" si="85"/>
        <v> </v>
      </c>
      <c r="D793" s="21" t="str">
        <f t="shared" si="80"/>
        <v> </v>
      </c>
      <c r="E793" s="21" t="str">
        <f t="shared" si="81"/>
        <v> </v>
      </c>
      <c r="F793" s="21" t="str">
        <f t="shared" si="84"/>
        <v> </v>
      </c>
      <c r="G793" s="22" t="str">
        <f t="shared" si="83"/>
        <v> </v>
      </c>
      <c r="H793" s="21" t="str">
        <f t="shared" si="82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6"/>
        <v> </v>
      </c>
      <c r="C794" s="1" t="str">
        <f t="shared" si="85"/>
        <v> </v>
      </c>
      <c r="D794" s="21" t="str">
        <f t="shared" si="80"/>
        <v> </v>
      </c>
      <c r="E794" s="21" t="str">
        <f t="shared" si="81"/>
        <v> </v>
      </c>
      <c r="F794" s="21" t="str">
        <f t="shared" si="84"/>
        <v> </v>
      </c>
      <c r="G794" s="22" t="str">
        <f t="shared" si="83"/>
        <v> </v>
      </c>
      <c r="H794" s="21" t="str">
        <f t="shared" si="82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6"/>
        <v> </v>
      </c>
      <c r="C795" s="1" t="str">
        <f t="shared" si="85"/>
        <v> </v>
      </c>
      <c r="D795" s="21" t="str">
        <f t="shared" si="80"/>
        <v> </v>
      </c>
      <c r="E795" s="21" t="str">
        <f t="shared" si="81"/>
        <v> </v>
      </c>
      <c r="F795" s="21" t="str">
        <f t="shared" si="84"/>
        <v> </v>
      </c>
      <c r="G795" s="22" t="str">
        <f t="shared" si="83"/>
        <v> </v>
      </c>
      <c r="H795" s="21" t="str">
        <f t="shared" si="82"/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t="shared" si="86"/>
        <v> </v>
      </c>
      <c r="C796" s="1" t="str">
        <f t="shared" si="85"/>
        <v> </v>
      </c>
      <c r="D796" s="21" t="str">
        <f aca="true" t="shared" si="87" ref="D796:D814">IF(C796&lt;&gt;" ",IF(G795&lt;D795,G795+E796,PMT($E$11,($E$13),-$E$6))," ")</f>
        <v> </v>
      </c>
      <c r="E796" s="21" t="str">
        <f aca="true" t="shared" si="88" ref="E796:E814">IF(C796&lt;&gt;" ",G795*$E$11," ")</f>
        <v> </v>
      </c>
      <c r="F796" s="21" t="str">
        <f t="shared" si="84"/>
        <v> </v>
      </c>
      <c r="G796" s="22" t="str">
        <f t="shared" si="83"/>
        <v> </v>
      </c>
      <c r="H796" s="21" t="str">
        <f>IF(C796&lt;&gt;" ",IF(AND($E$19=B796,$E$20=C796-(B796-1)*12),$E$18,0)," ")</f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6"/>
        <v> </v>
      </c>
      <c r="C797" s="1" t="str">
        <f t="shared" si="85"/>
        <v> </v>
      </c>
      <c r="D797" s="21" t="str">
        <f t="shared" si="87"/>
        <v> </v>
      </c>
      <c r="E797" s="21" t="str">
        <f t="shared" si="88"/>
        <v> </v>
      </c>
      <c r="F797" s="21" t="str">
        <f t="shared" si="84"/>
        <v> </v>
      </c>
      <c r="G797" s="22" t="str">
        <f aca="true" t="shared" si="89" ref="G797:G814">IF(C797&lt;&gt;" ",G796-F797," ")</f>
        <v> </v>
      </c>
      <c r="H797" s="21" t="str">
        <f>IF(C797&lt;&gt;" ",IF(AND($E$19=B797,$E$20=C797-(B797-1)*12),$E$18,0)," ")</f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6"/>
        <v> </v>
      </c>
      <c r="C798" s="1" t="str">
        <f t="shared" si="85"/>
        <v> </v>
      </c>
      <c r="D798" s="21" t="str">
        <f t="shared" si="87"/>
        <v> </v>
      </c>
      <c r="E798" s="21" t="str">
        <f t="shared" si="88"/>
        <v> </v>
      </c>
      <c r="F798" s="21" t="str">
        <f t="shared" si="84"/>
        <v> </v>
      </c>
      <c r="G798" s="22" t="str">
        <f t="shared" si="89"/>
        <v> </v>
      </c>
      <c r="H798" s="21" t="str">
        <f>IF(C798&lt;&gt;" ",IF(AND($E$19=B798,$E$20=C798-(B798-1)*12),$E$18,0)," ")</f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6"/>
        <v> </v>
      </c>
      <c r="C799" s="1" t="str">
        <f t="shared" si="85"/>
        <v> </v>
      </c>
      <c r="D799" s="21" t="str">
        <f t="shared" si="87"/>
        <v> </v>
      </c>
      <c r="E799" s="21" t="str">
        <f t="shared" si="88"/>
        <v> </v>
      </c>
      <c r="F799" s="21" t="str">
        <f t="shared" si="84"/>
        <v> </v>
      </c>
      <c r="G799" s="22" t="str">
        <f t="shared" si="89"/>
        <v> </v>
      </c>
      <c r="H799" s="21" t="str">
        <f>IF(C799&lt;&gt;" ",IF(AND($E$19=B799,$E$20=C799-(B799-1)*12),$E$18,0)," ")</f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6"/>
        <v> </v>
      </c>
      <c r="C800" s="1" t="str">
        <f t="shared" si="85"/>
        <v> </v>
      </c>
      <c r="D800" s="21" t="str">
        <f t="shared" si="87"/>
        <v> </v>
      </c>
      <c r="E800" s="21" t="str">
        <f t="shared" si="88"/>
        <v> </v>
      </c>
      <c r="F800" s="21" t="str">
        <f t="shared" si="84"/>
        <v> </v>
      </c>
      <c r="G800" s="22" t="str">
        <f t="shared" si="89"/>
        <v> </v>
      </c>
      <c r="H800" s="21" t="str">
        <f>IF(C800&lt;&gt;" ",IF(AND($E$19=B800,$E$20=C800-(B800-1)*12),$E$18,0)," ")</f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6"/>
        <v> </v>
      </c>
      <c r="C801" s="1" t="str">
        <f t="shared" si="85"/>
        <v> </v>
      </c>
      <c r="D801" s="21" t="str">
        <f t="shared" si="87"/>
        <v> </v>
      </c>
      <c r="E801" s="21" t="str">
        <f t="shared" si="88"/>
        <v> </v>
      </c>
      <c r="F801" s="21" t="str">
        <f t="shared" si="84"/>
        <v> </v>
      </c>
      <c r="G801" s="22" t="str">
        <f t="shared" si="89"/>
        <v> </v>
      </c>
      <c r="H801" s="21" t="str">
        <f aca="true" t="shared" si="90" ref="H801:H814">IF(C801&lt;&gt;" ",IF(AND($H$7=B801,$H$8=C801-(B801-1)*12),$H$6,0)," ")</f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6"/>
        <v> </v>
      </c>
      <c r="C802" s="1" t="str">
        <f t="shared" si="85"/>
        <v> </v>
      </c>
      <c r="D802" s="21" t="str">
        <f t="shared" si="87"/>
        <v> </v>
      </c>
      <c r="E802" s="21" t="str">
        <f t="shared" si="88"/>
        <v> </v>
      </c>
      <c r="F802" s="21" t="str">
        <f t="shared" si="84"/>
        <v> </v>
      </c>
      <c r="G802" s="22" t="str">
        <f t="shared" si="89"/>
        <v> </v>
      </c>
      <c r="H802" s="21" t="str">
        <f t="shared" si="90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6"/>
        <v> </v>
      </c>
      <c r="C803" s="1" t="str">
        <f t="shared" si="85"/>
        <v> </v>
      </c>
      <c r="D803" s="21" t="str">
        <f t="shared" si="87"/>
        <v> </v>
      </c>
      <c r="E803" s="21" t="str">
        <f t="shared" si="88"/>
        <v> </v>
      </c>
      <c r="F803" s="21" t="str">
        <f t="shared" si="84"/>
        <v> </v>
      </c>
      <c r="G803" s="22" t="str">
        <f t="shared" si="89"/>
        <v> </v>
      </c>
      <c r="H803" s="21" t="str">
        <f t="shared" si="90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6"/>
        <v> </v>
      </c>
      <c r="C804" s="1" t="str">
        <f t="shared" si="85"/>
        <v> </v>
      </c>
      <c r="D804" s="21" t="str">
        <f t="shared" si="87"/>
        <v> </v>
      </c>
      <c r="E804" s="21" t="str">
        <f t="shared" si="88"/>
        <v> </v>
      </c>
      <c r="F804" s="21" t="str">
        <f t="shared" si="84"/>
        <v> </v>
      </c>
      <c r="G804" s="22" t="str">
        <f t="shared" si="89"/>
        <v> </v>
      </c>
      <c r="H804" s="21" t="str">
        <f t="shared" si="90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6"/>
        <v> </v>
      </c>
      <c r="C805" s="1" t="str">
        <f t="shared" si="85"/>
        <v> </v>
      </c>
      <c r="D805" s="21" t="str">
        <f t="shared" si="87"/>
        <v> </v>
      </c>
      <c r="E805" s="21" t="str">
        <f t="shared" si="88"/>
        <v> </v>
      </c>
      <c r="F805" s="21" t="str">
        <f t="shared" si="84"/>
        <v> </v>
      </c>
      <c r="G805" s="22" t="str">
        <f t="shared" si="89"/>
        <v> </v>
      </c>
      <c r="H805" s="21" t="str">
        <f t="shared" si="90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6"/>
        <v> </v>
      </c>
      <c r="C806" s="1" t="str">
        <f t="shared" si="85"/>
        <v> </v>
      </c>
      <c r="D806" s="21" t="str">
        <f t="shared" si="87"/>
        <v> </v>
      </c>
      <c r="E806" s="21" t="str">
        <f t="shared" si="88"/>
        <v> </v>
      </c>
      <c r="F806" s="21" t="str">
        <f t="shared" si="84"/>
        <v> </v>
      </c>
      <c r="G806" s="22" t="str">
        <f t="shared" si="89"/>
        <v> </v>
      </c>
      <c r="H806" s="21" t="str">
        <f t="shared" si="90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6"/>
        <v> </v>
      </c>
      <c r="C807" s="1" t="str">
        <f t="shared" si="85"/>
        <v> </v>
      </c>
      <c r="D807" s="21" t="str">
        <f t="shared" si="87"/>
        <v> </v>
      </c>
      <c r="E807" s="21" t="str">
        <f t="shared" si="88"/>
        <v> </v>
      </c>
      <c r="F807" s="21" t="str">
        <f t="shared" si="84"/>
        <v> </v>
      </c>
      <c r="G807" s="22" t="str">
        <f t="shared" si="89"/>
        <v> </v>
      </c>
      <c r="H807" s="21" t="str">
        <f t="shared" si="90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6"/>
        <v> </v>
      </c>
      <c r="C808" s="1" t="str">
        <f t="shared" si="85"/>
        <v> </v>
      </c>
      <c r="D808" s="21" t="str">
        <f t="shared" si="87"/>
        <v> </v>
      </c>
      <c r="E808" s="21" t="str">
        <f t="shared" si="88"/>
        <v> </v>
      </c>
      <c r="F808" s="21" t="str">
        <f t="shared" si="84"/>
        <v> </v>
      </c>
      <c r="G808" s="22" t="str">
        <f t="shared" si="89"/>
        <v> </v>
      </c>
      <c r="H808" s="21" t="str">
        <f t="shared" si="90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6"/>
        <v> </v>
      </c>
      <c r="C809" s="1" t="str">
        <f t="shared" si="85"/>
        <v> </v>
      </c>
      <c r="D809" s="21" t="str">
        <f t="shared" si="87"/>
        <v> </v>
      </c>
      <c r="E809" s="21" t="str">
        <f t="shared" si="88"/>
        <v> </v>
      </c>
      <c r="F809" s="21" t="str">
        <f t="shared" si="84"/>
        <v> </v>
      </c>
      <c r="G809" s="22" t="str">
        <f t="shared" si="89"/>
        <v> </v>
      </c>
      <c r="H809" s="21" t="str">
        <f t="shared" si="90"/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6"/>
        <v> </v>
      </c>
      <c r="C810" s="1" t="str">
        <f t="shared" si="85"/>
        <v> </v>
      </c>
      <c r="D810" s="21" t="str">
        <f t="shared" si="87"/>
        <v> </v>
      </c>
      <c r="E810" s="21" t="str">
        <f t="shared" si="88"/>
        <v> </v>
      </c>
      <c r="F810" s="21" t="str">
        <f t="shared" si="84"/>
        <v> </v>
      </c>
      <c r="G810" s="22" t="str">
        <f t="shared" si="89"/>
        <v> </v>
      </c>
      <c r="H810" s="21" t="str">
        <f t="shared" si="90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6"/>
        <v> </v>
      </c>
      <c r="C811" s="1" t="str">
        <f t="shared" si="85"/>
        <v> </v>
      </c>
      <c r="D811" s="21" t="str">
        <f t="shared" si="87"/>
        <v> </v>
      </c>
      <c r="E811" s="21" t="str">
        <f t="shared" si="88"/>
        <v> </v>
      </c>
      <c r="F811" s="21" t="str">
        <f>IF(C811&lt;&gt;" ",D811-E811+H811," ")</f>
        <v> </v>
      </c>
      <c r="G811" s="22" t="str">
        <f t="shared" si="89"/>
        <v> </v>
      </c>
      <c r="H811" s="21" t="str">
        <f t="shared" si="90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6"/>
        <v> </v>
      </c>
      <c r="C812" s="1" t="str">
        <f t="shared" si="85"/>
        <v> </v>
      </c>
      <c r="D812" s="21" t="str">
        <f t="shared" si="87"/>
        <v> </v>
      </c>
      <c r="E812" s="21" t="str">
        <f t="shared" si="88"/>
        <v> </v>
      </c>
      <c r="F812" s="21" t="str">
        <f>IF(C812&lt;&gt;" ",D812-E812+H812," ")</f>
        <v> </v>
      </c>
      <c r="G812" s="22" t="str">
        <f t="shared" si="89"/>
        <v> </v>
      </c>
      <c r="H812" s="21" t="str">
        <f t="shared" si="90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6"/>
        <v> </v>
      </c>
      <c r="C813" s="1" t="str">
        <f t="shared" si="85"/>
        <v> </v>
      </c>
      <c r="D813" s="21" t="str">
        <f t="shared" si="87"/>
        <v> </v>
      </c>
      <c r="E813" s="21" t="str">
        <f t="shared" si="88"/>
        <v> </v>
      </c>
      <c r="F813" s="21" t="str">
        <f>IF(C813&lt;&gt;" ",D813-E813+H813," ")</f>
        <v> </v>
      </c>
      <c r="G813" s="22" t="str">
        <f t="shared" si="89"/>
        <v> </v>
      </c>
      <c r="H813" s="21" t="str">
        <f t="shared" si="90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6"/>
        <v> </v>
      </c>
      <c r="C814" s="1" t="str">
        <f>IF(CODE(C813)=32," ",IF(AND(C813+1&lt;=$E$13,G813&gt;0),+C813+1," "))</f>
        <v> </v>
      </c>
      <c r="D814" s="21" t="str">
        <f t="shared" si="87"/>
        <v> </v>
      </c>
      <c r="E814" s="21" t="str">
        <f t="shared" si="88"/>
        <v> </v>
      </c>
      <c r="F814" s="21" t="str">
        <f>IF(C814&lt;&gt;" ",D814-E814+H814," ")</f>
        <v> </v>
      </c>
      <c r="G814" s="22" t="str">
        <f t="shared" si="89"/>
        <v> </v>
      </c>
      <c r="H814" s="1" t="str">
        <f t="shared" si="90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</sheetData>
  <sheetProtection/>
  <conditionalFormatting sqref="B27:G814 H27:H813">
    <cfRule type="expression" priority="1" dxfId="3" stopIfTrue="1">
      <formula>$B27&lt;&gt;" "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61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3.00390625" style="0" customWidth="1"/>
    <col min="6" max="6" width="14.7109375" style="0" customWidth="1"/>
    <col min="7" max="7" width="17.421875" style="0" customWidth="1"/>
    <col min="8" max="8" width="14.00390625" style="0" customWidth="1"/>
  </cols>
  <sheetData>
    <row r="1" ht="38.25" customHeight="1">
      <c r="B1" s="23"/>
    </row>
    <row r="2" ht="26.25" customHeight="1">
      <c r="B2" s="53" t="s">
        <v>37</v>
      </c>
    </row>
    <row r="3" spans="1:11" ht="38.25" customHeight="1">
      <c r="A3" s="1"/>
      <c r="B3" s="48"/>
      <c r="C3" s="1"/>
      <c r="D3" s="1"/>
      <c r="E3" s="1"/>
      <c r="F3" s="1"/>
      <c r="G3" s="1"/>
      <c r="H3" s="1"/>
      <c r="I3" s="1"/>
      <c r="J3" s="1"/>
      <c r="K3" s="1"/>
    </row>
    <row r="4" spans="1:25" ht="30">
      <c r="A4" s="1"/>
      <c r="B4" s="1"/>
      <c r="C4" s="1"/>
      <c r="D4" s="25" t="s">
        <v>19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20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49">
        <v>50000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15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0.05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27" t="s">
        <v>21</v>
      </c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50" t="s">
        <v>22</v>
      </c>
      <c r="E10" s="29">
        <f>+E8/12</f>
        <v>0.004166666666666667</v>
      </c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5" t="s">
        <v>23</v>
      </c>
      <c r="E11" s="51">
        <f>PMT($E$10,($E$12),-$E$6)</f>
        <v>395.39681337077127</v>
      </c>
      <c r="F11" s="15"/>
      <c r="G11" s="1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28" t="s">
        <v>24</v>
      </c>
      <c r="E12" s="31">
        <f>E7*12</f>
        <v>180</v>
      </c>
      <c r="F12" s="15"/>
      <c r="G12" s="1"/>
      <c r="H12" s="2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"/>
      <c r="D13" s="15"/>
      <c r="E13" s="15"/>
      <c r="F13" s="15"/>
      <c r="G13" s="1"/>
      <c r="H13" s="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5"/>
      <c r="E14" s="15"/>
      <c r="F14" s="15"/>
      <c r="G14" s="1"/>
      <c r="H14" s="2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75">
      <c r="A15" s="1"/>
      <c r="B15" s="1"/>
      <c r="C15" s="1"/>
      <c r="D15" s="25" t="s">
        <v>25</v>
      </c>
      <c r="E15" s="1"/>
      <c r="F15" s="15"/>
      <c r="G15" s="1"/>
      <c r="H15" s="2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32" t="s">
        <v>32</v>
      </c>
      <c r="E16" s="33"/>
      <c r="F16" s="34"/>
      <c r="G16" s="1"/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5" t="s">
        <v>15</v>
      </c>
      <c r="E17" s="35">
        <v>10000</v>
      </c>
      <c r="F17" s="36"/>
      <c r="G17" s="1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9" t="s">
        <v>13</v>
      </c>
      <c r="E18" s="37">
        <v>1</v>
      </c>
      <c r="F18" s="38"/>
      <c r="G18" s="1"/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39" t="s">
        <v>14</v>
      </c>
      <c r="E19" s="40">
        <v>2</v>
      </c>
      <c r="F19" s="41"/>
      <c r="G19" s="1"/>
      <c r="H19" s="2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42" t="s">
        <v>26</v>
      </c>
      <c r="E20" s="28"/>
      <c r="F20" s="28"/>
      <c r="G20" s="1"/>
      <c r="H20" s="2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8" t="s">
        <v>33</v>
      </c>
      <c r="E21" s="30">
        <f>LOOKUP((E18-1)*12+E19+1,C28:C814,D28:D814)</f>
        <v>315.7200239448289</v>
      </c>
      <c r="F21" s="28"/>
      <c r="G21" s="1"/>
      <c r="H21" s="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 t="s">
        <v>34</v>
      </c>
      <c r="F22" s="1"/>
      <c r="G22" s="8"/>
      <c r="H22" s="2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15"/>
      <c r="E23" s="5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6" t="s"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7" t="s">
        <v>6</v>
      </c>
      <c r="C26" s="18" t="s">
        <v>5</v>
      </c>
      <c r="D26" s="19" t="s">
        <v>7</v>
      </c>
      <c r="E26" s="18" t="s">
        <v>35</v>
      </c>
      <c r="F26" s="18" t="s">
        <v>36</v>
      </c>
      <c r="G26" s="18" t="s">
        <v>10</v>
      </c>
      <c r="H26" s="20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1">
        <f>E6</f>
        <v>50000</v>
      </c>
      <c r="H27" s="21">
        <f aca="true" t="shared" si="0" ref="H27:H37">IF(C27&lt;&gt;" ",IF(AND($E$18=B27,$E$19=C27-(B27-1)*12),$E$17,0),"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1" ref="C28:C91">IF(CODE(C27)=32," ",IF(C27+1&gt;$E$12," ",+C27+1))</f>
        <v>1</v>
      </c>
      <c r="D28" s="21">
        <f>IF(C28&lt;&gt;" ",E11," ")</f>
        <v>395.39681337077127</v>
      </c>
      <c r="E28" s="21">
        <f>IF(C28&lt;&gt;" ",G27*$E$10," ")</f>
        <v>208.33333333333334</v>
      </c>
      <c r="F28" s="21">
        <f aca="true" t="shared" si="2" ref="F28:F41">IF(C28&lt;&gt;" ",D28-E28+H28," ")</f>
        <v>187.06348003743793</v>
      </c>
      <c r="G28" s="22">
        <f>IF(C28&lt;&gt;" ",G27-F28," ")</f>
        <v>49812.93651996256</v>
      </c>
      <c r="H28" s="21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3" ref="B29:B92">IF(C29&lt;&gt;" ",INT(C28/12)+1," ")</f>
        <v>1</v>
      </c>
      <c r="C29" s="1">
        <f t="shared" si="1"/>
        <v>2</v>
      </c>
      <c r="D29" s="21">
        <f aca="true" t="shared" si="4" ref="D29:D92">IF(C29&lt;&gt;" ",PMT($E$10,($E$12)-C28,-G28)," ")</f>
        <v>395.39681337077127</v>
      </c>
      <c r="E29" s="21">
        <f aca="true" t="shared" si="5" ref="E29:E92">IF(C29&lt;&gt;" ",G28*$E$10," ")</f>
        <v>207.55390216651065</v>
      </c>
      <c r="F29" s="21">
        <f t="shared" si="2"/>
        <v>10187.842911204261</v>
      </c>
      <c r="G29" s="22">
        <f aca="true" t="shared" si="6" ref="G29:G92">IF(C29&lt;&gt;" ",G28-F29," ")</f>
        <v>39625.093608758296</v>
      </c>
      <c r="H29" s="21">
        <f t="shared" si="0"/>
        <v>10000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3"/>
        <v>1</v>
      </c>
      <c r="C30" s="1">
        <f t="shared" si="1"/>
        <v>3</v>
      </c>
      <c r="D30" s="21">
        <f t="shared" si="4"/>
        <v>315.7200239448289</v>
      </c>
      <c r="E30" s="21">
        <f t="shared" si="5"/>
        <v>165.10455670315957</v>
      </c>
      <c r="F30" s="21">
        <f t="shared" si="2"/>
        <v>150.6154672416693</v>
      </c>
      <c r="G30" s="22">
        <f t="shared" si="6"/>
        <v>39474.47814151663</v>
      </c>
      <c r="H30" s="21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3"/>
        <v>1</v>
      </c>
      <c r="C31" s="1">
        <f t="shared" si="1"/>
        <v>4</v>
      </c>
      <c r="D31" s="21">
        <f t="shared" si="4"/>
        <v>315.7200239448289</v>
      </c>
      <c r="E31" s="21">
        <f t="shared" si="5"/>
        <v>164.47699225631928</v>
      </c>
      <c r="F31" s="21">
        <f t="shared" si="2"/>
        <v>151.2430316885096</v>
      </c>
      <c r="G31" s="22">
        <f t="shared" si="6"/>
        <v>39323.23510982812</v>
      </c>
      <c r="H31" s="21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3"/>
        <v>1</v>
      </c>
      <c r="C32" s="1">
        <f t="shared" si="1"/>
        <v>5</v>
      </c>
      <c r="D32" s="21">
        <f t="shared" si="4"/>
        <v>315.72002394482894</v>
      </c>
      <c r="E32" s="21">
        <f t="shared" si="5"/>
        <v>163.84681295761717</v>
      </c>
      <c r="F32" s="21">
        <f t="shared" si="2"/>
        <v>151.87321098721176</v>
      </c>
      <c r="G32" s="22">
        <f t="shared" si="6"/>
        <v>39171.36189884091</v>
      </c>
      <c r="H32" s="21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3"/>
        <v>1</v>
      </c>
      <c r="C33" s="1">
        <f t="shared" si="1"/>
        <v>6</v>
      </c>
      <c r="D33" s="21">
        <f t="shared" si="4"/>
        <v>315.7200239448288</v>
      </c>
      <c r="E33" s="21">
        <f t="shared" si="5"/>
        <v>163.21400791183711</v>
      </c>
      <c r="F33" s="21">
        <f t="shared" si="2"/>
        <v>152.5060160329917</v>
      </c>
      <c r="G33" s="22">
        <f t="shared" si="6"/>
        <v>39018.85588280792</v>
      </c>
      <c r="H33" s="21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3"/>
        <v>1</v>
      </c>
      <c r="C34" s="1">
        <f t="shared" si="1"/>
        <v>7</v>
      </c>
      <c r="D34" s="21">
        <f t="shared" si="4"/>
        <v>315.72002394482894</v>
      </c>
      <c r="E34" s="21">
        <f t="shared" si="5"/>
        <v>162.57856617836632</v>
      </c>
      <c r="F34" s="21">
        <f t="shared" si="2"/>
        <v>153.14145776646262</v>
      </c>
      <c r="G34" s="22">
        <f t="shared" si="6"/>
        <v>38865.71442504146</v>
      </c>
      <c r="H34" s="21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3"/>
        <v>1</v>
      </c>
      <c r="C35" s="1">
        <f t="shared" si="1"/>
        <v>8</v>
      </c>
      <c r="D35" s="21">
        <f t="shared" si="4"/>
        <v>315.72002394482905</v>
      </c>
      <c r="E35" s="21">
        <f t="shared" si="5"/>
        <v>161.94047677100608</v>
      </c>
      <c r="F35" s="21">
        <f t="shared" si="2"/>
        <v>153.77954717382298</v>
      </c>
      <c r="G35" s="22">
        <f t="shared" si="6"/>
        <v>38711.934877867636</v>
      </c>
      <c r="H35" s="21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3"/>
        <v>1</v>
      </c>
      <c r="C36" s="1">
        <f t="shared" si="1"/>
        <v>9</v>
      </c>
      <c r="D36" s="21">
        <f t="shared" si="4"/>
        <v>315.720023944829</v>
      </c>
      <c r="E36" s="21">
        <f t="shared" si="5"/>
        <v>161.29972865778183</v>
      </c>
      <c r="F36" s="21">
        <f t="shared" si="2"/>
        <v>154.42029528704717</v>
      </c>
      <c r="G36" s="22">
        <f t="shared" si="6"/>
        <v>38557.51458258059</v>
      </c>
      <c r="H36" s="21">
        <f t="shared" si="0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3"/>
        <v>1</v>
      </c>
      <c r="C37" s="1">
        <f t="shared" si="1"/>
        <v>10</v>
      </c>
      <c r="D37" s="21">
        <f t="shared" si="4"/>
        <v>315.720023944829</v>
      </c>
      <c r="E37" s="21">
        <f t="shared" si="5"/>
        <v>160.65631076075246</v>
      </c>
      <c r="F37" s="21">
        <f t="shared" si="2"/>
        <v>155.06371318407653</v>
      </c>
      <c r="G37" s="22">
        <f t="shared" si="6"/>
        <v>38402.45086939651</v>
      </c>
      <c r="H37" s="21">
        <f t="shared" si="0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3"/>
        <v>1</v>
      </c>
      <c r="C38" s="1">
        <f t="shared" si="1"/>
        <v>11</v>
      </c>
      <c r="D38" s="21">
        <f t="shared" si="4"/>
        <v>315.72002394482894</v>
      </c>
      <c r="E38" s="21">
        <f t="shared" si="5"/>
        <v>160.0102119558188</v>
      </c>
      <c r="F38" s="21">
        <f t="shared" si="2"/>
        <v>155.70981198901015</v>
      </c>
      <c r="G38" s="22">
        <f t="shared" si="6"/>
        <v>38246.741057407504</v>
      </c>
      <c r="H38" s="21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3"/>
        <v>1</v>
      </c>
      <c r="C39" s="1">
        <f t="shared" si="1"/>
        <v>12</v>
      </c>
      <c r="D39" s="21">
        <f t="shared" si="4"/>
        <v>315.720023944829</v>
      </c>
      <c r="E39" s="21">
        <f t="shared" si="5"/>
        <v>159.36142107253127</v>
      </c>
      <c r="F39" s="21">
        <f t="shared" si="2"/>
        <v>156.35860287229772</v>
      </c>
      <c r="G39" s="22">
        <f t="shared" si="6"/>
        <v>38090.3824545352</v>
      </c>
      <c r="H39" s="21">
        <f>IF(C39&lt;&gt;" ",IF(AND($E$18=B39,$E$19=C39-(B39-1)*12),$E$17,0)," ")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3"/>
        <v>2</v>
      </c>
      <c r="C40" s="1">
        <f t="shared" si="1"/>
        <v>13</v>
      </c>
      <c r="D40" s="21">
        <f t="shared" si="4"/>
        <v>315.72002394482905</v>
      </c>
      <c r="E40" s="21">
        <f t="shared" si="5"/>
        <v>158.7099268938967</v>
      </c>
      <c r="F40" s="21">
        <f t="shared" si="2"/>
        <v>157.01009705093236</v>
      </c>
      <c r="G40" s="22">
        <f t="shared" si="6"/>
        <v>37933.37235748427</v>
      </c>
      <c r="H40" s="21">
        <f>IF(C40&lt;&gt;" ",IF(AND($E$18=B40,$E$19=C40-(B40-1)*12),$E$17,0)," ")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3"/>
        <v>2</v>
      </c>
      <c r="C41" s="1">
        <f t="shared" si="1"/>
        <v>14</v>
      </c>
      <c r="D41" s="21">
        <f t="shared" si="4"/>
        <v>315.720023944829</v>
      </c>
      <c r="E41" s="21">
        <f t="shared" si="5"/>
        <v>158.05571815618447</v>
      </c>
      <c r="F41" s="21">
        <f t="shared" si="2"/>
        <v>157.66430578864453</v>
      </c>
      <c r="G41" s="22">
        <f t="shared" si="6"/>
        <v>37775.70805169563</v>
      </c>
      <c r="H41" s="21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3"/>
        <v>2</v>
      </c>
      <c r="C42" s="1">
        <f t="shared" si="1"/>
        <v>15</v>
      </c>
      <c r="D42" s="21">
        <f t="shared" si="4"/>
        <v>315.720023944829</v>
      </c>
      <c r="E42" s="21">
        <f t="shared" si="5"/>
        <v>157.39878354873179</v>
      </c>
      <c r="F42" s="21">
        <f>IF(C42&lt;&gt;" ",D42-E42+H42," ")</f>
        <v>158.3212403960972</v>
      </c>
      <c r="G42" s="22">
        <f t="shared" si="6"/>
        <v>37617.386811299526</v>
      </c>
      <c r="H42" s="21">
        <f aca="true" t="shared" si="7" ref="H42:H105">IF(C42&lt;&gt;" ",IF(AND($E$18=B42,$E$19=C42-(B42-1)*12),$E$17,0)," ")</f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3"/>
        <v>2</v>
      </c>
      <c r="C43" s="1">
        <f t="shared" si="1"/>
        <v>16</v>
      </c>
      <c r="D43" s="21">
        <f t="shared" si="4"/>
        <v>315.720023944829</v>
      </c>
      <c r="E43" s="21">
        <f t="shared" si="5"/>
        <v>156.73911171374803</v>
      </c>
      <c r="F43" s="21">
        <f aca="true" t="shared" si="8" ref="F43:F106">IF(C43&lt;&gt;" ",D43-E43+H43," ")</f>
        <v>158.98091223108096</v>
      </c>
      <c r="G43" s="22">
        <f t="shared" si="6"/>
        <v>37458.40589906844</v>
      </c>
      <c r="H43" s="21">
        <f t="shared" si="7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3"/>
        <v>2</v>
      </c>
      <c r="C44" s="1">
        <f t="shared" si="1"/>
        <v>17</v>
      </c>
      <c r="D44" s="21">
        <f t="shared" si="4"/>
        <v>315.720023944829</v>
      </c>
      <c r="E44" s="21">
        <f t="shared" si="5"/>
        <v>156.07669124611851</v>
      </c>
      <c r="F44" s="21">
        <f t="shared" si="8"/>
        <v>159.64333269871048</v>
      </c>
      <c r="G44" s="22">
        <f t="shared" si="6"/>
        <v>37298.76256636973</v>
      </c>
      <c r="H44" s="21">
        <f t="shared" si="7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3"/>
        <v>2</v>
      </c>
      <c r="C45" s="1">
        <f t="shared" si="1"/>
        <v>18</v>
      </c>
      <c r="D45" s="21">
        <f t="shared" si="4"/>
        <v>315.72002394482894</v>
      </c>
      <c r="E45" s="21">
        <f t="shared" si="5"/>
        <v>155.41151069320722</v>
      </c>
      <c r="F45" s="21">
        <f t="shared" si="8"/>
        <v>160.30851325162172</v>
      </c>
      <c r="G45" s="22">
        <f t="shared" si="6"/>
        <v>37138.45405311811</v>
      </c>
      <c r="H45" s="21">
        <f t="shared" si="7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3"/>
        <v>2</v>
      </c>
      <c r="C46" s="1">
        <f t="shared" si="1"/>
        <v>19</v>
      </c>
      <c r="D46" s="21">
        <f t="shared" si="4"/>
        <v>315.72002394482894</v>
      </c>
      <c r="E46" s="21">
        <f t="shared" si="5"/>
        <v>154.7435585546588</v>
      </c>
      <c r="F46" s="21">
        <f t="shared" si="8"/>
        <v>160.97646539017015</v>
      </c>
      <c r="G46" s="22">
        <f t="shared" si="6"/>
        <v>36977.47758772794</v>
      </c>
      <c r="H46" s="21">
        <f t="shared" si="7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3"/>
        <v>2</v>
      </c>
      <c r="C47" s="1">
        <f t="shared" si="1"/>
        <v>20</v>
      </c>
      <c r="D47" s="21">
        <f t="shared" si="4"/>
        <v>315.72002394482894</v>
      </c>
      <c r="E47" s="21">
        <f t="shared" si="5"/>
        <v>154.07282328219975</v>
      </c>
      <c r="F47" s="21">
        <f t="shared" si="8"/>
        <v>161.6472006626292</v>
      </c>
      <c r="G47" s="22">
        <f t="shared" si="6"/>
        <v>36815.83038706531</v>
      </c>
      <c r="H47" s="21">
        <f t="shared" si="7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3"/>
        <v>2</v>
      </c>
      <c r="C48" s="1">
        <f t="shared" si="1"/>
        <v>21</v>
      </c>
      <c r="D48" s="21">
        <f t="shared" si="4"/>
        <v>315.72002394482894</v>
      </c>
      <c r="E48" s="21">
        <f t="shared" si="5"/>
        <v>153.39929327943878</v>
      </c>
      <c r="F48" s="21">
        <f t="shared" si="8"/>
        <v>162.32073066539016</v>
      </c>
      <c r="G48" s="22">
        <f t="shared" si="6"/>
        <v>36653.50965639992</v>
      </c>
      <c r="H48" s="21">
        <f t="shared" si="7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3"/>
        <v>2</v>
      </c>
      <c r="C49" s="1">
        <f t="shared" si="1"/>
        <v>22</v>
      </c>
      <c r="D49" s="21">
        <f t="shared" si="4"/>
        <v>315.7200239448289</v>
      </c>
      <c r="E49" s="21">
        <f t="shared" si="5"/>
        <v>152.72295690166632</v>
      </c>
      <c r="F49" s="21">
        <f t="shared" si="8"/>
        <v>162.99706704316256</v>
      </c>
      <c r="G49" s="22">
        <f t="shared" si="6"/>
        <v>36490.51258935675</v>
      </c>
      <c r="H49" s="21">
        <f t="shared" si="7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3"/>
        <v>2</v>
      </c>
      <c r="C50" s="1">
        <f t="shared" si="1"/>
        <v>23</v>
      </c>
      <c r="D50" s="21">
        <f t="shared" si="4"/>
        <v>315.720023944829</v>
      </c>
      <c r="E50" s="21">
        <f t="shared" si="5"/>
        <v>152.04380245565312</v>
      </c>
      <c r="F50" s="21">
        <f t="shared" si="8"/>
        <v>163.67622148917587</v>
      </c>
      <c r="G50" s="22">
        <f t="shared" si="6"/>
        <v>36326.836367867574</v>
      </c>
      <c r="H50" s="21">
        <f t="shared" si="7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3"/>
        <v>2</v>
      </c>
      <c r="C51" s="1">
        <f t="shared" si="1"/>
        <v>24</v>
      </c>
      <c r="D51" s="21">
        <f t="shared" si="4"/>
        <v>315.7200239448289</v>
      </c>
      <c r="E51" s="21">
        <f t="shared" si="5"/>
        <v>151.36181819944824</v>
      </c>
      <c r="F51" s="21">
        <f t="shared" si="8"/>
        <v>164.35820574538064</v>
      </c>
      <c r="G51" s="22">
        <f t="shared" si="6"/>
        <v>36162.47816212219</v>
      </c>
      <c r="H51" s="21">
        <f t="shared" si="7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3"/>
        <v>3</v>
      </c>
      <c r="C52" s="1">
        <f t="shared" si="1"/>
        <v>25</v>
      </c>
      <c r="D52" s="21">
        <f t="shared" si="4"/>
        <v>315.72002394482894</v>
      </c>
      <c r="E52" s="21">
        <f t="shared" si="5"/>
        <v>150.6769923421758</v>
      </c>
      <c r="F52" s="21">
        <f t="shared" si="8"/>
        <v>165.04303160265314</v>
      </c>
      <c r="G52" s="22">
        <f t="shared" si="6"/>
        <v>35997.43513051954</v>
      </c>
      <c r="H52" s="21">
        <f t="shared" si="7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3"/>
        <v>3</v>
      </c>
      <c r="C53" s="1">
        <f t="shared" si="1"/>
        <v>26</v>
      </c>
      <c r="D53" s="21">
        <f t="shared" si="4"/>
        <v>315.72002394482894</v>
      </c>
      <c r="E53" s="21">
        <f t="shared" si="5"/>
        <v>149.9893130438314</v>
      </c>
      <c r="F53" s="21">
        <f t="shared" si="8"/>
        <v>165.73071090099754</v>
      </c>
      <c r="G53" s="22">
        <f t="shared" si="6"/>
        <v>35831.70441961854</v>
      </c>
      <c r="H53" s="21">
        <f t="shared" si="7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3"/>
        <v>3</v>
      </c>
      <c r="C54" s="1">
        <f t="shared" si="1"/>
        <v>27</v>
      </c>
      <c r="D54" s="21">
        <f t="shared" si="4"/>
        <v>315.7200239448288</v>
      </c>
      <c r="E54" s="21">
        <f t="shared" si="5"/>
        <v>149.29876841507723</v>
      </c>
      <c r="F54" s="21">
        <f t="shared" si="8"/>
        <v>166.4212555297516</v>
      </c>
      <c r="G54" s="22">
        <f t="shared" si="6"/>
        <v>35665.28316408879</v>
      </c>
      <c r="H54" s="21">
        <f t="shared" si="7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3"/>
        <v>3</v>
      </c>
      <c r="C55" s="1">
        <f t="shared" si="1"/>
        <v>28</v>
      </c>
      <c r="D55" s="21">
        <f t="shared" si="4"/>
        <v>315.720023944829</v>
      </c>
      <c r="E55" s="21">
        <f t="shared" si="5"/>
        <v>148.60534651703662</v>
      </c>
      <c r="F55" s="21">
        <f t="shared" si="8"/>
        <v>167.11467742779237</v>
      </c>
      <c r="G55" s="22">
        <f t="shared" si="6"/>
        <v>35498.168486660994</v>
      </c>
      <c r="H55" s="21">
        <f t="shared" si="7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3"/>
        <v>3</v>
      </c>
      <c r="C56" s="1">
        <f t="shared" si="1"/>
        <v>29</v>
      </c>
      <c r="D56" s="21">
        <f t="shared" si="4"/>
        <v>315.7200239448289</v>
      </c>
      <c r="E56" s="21">
        <f t="shared" si="5"/>
        <v>147.90903536108746</v>
      </c>
      <c r="F56" s="21">
        <f t="shared" si="8"/>
        <v>167.81098858374142</v>
      </c>
      <c r="G56" s="22">
        <f t="shared" si="6"/>
        <v>35330.357498077254</v>
      </c>
      <c r="H56" s="21">
        <f t="shared" si="7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3"/>
        <v>3</v>
      </c>
      <c r="C57" s="1">
        <f t="shared" si="1"/>
        <v>30</v>
      </c>
      <c r="D57" s="21">
        <f t="shared" si="4"/>
        <v>315.7200239448289</v>
      </c>
      <c r="E57" s="21">
        <f t="shared" si="5"/>
        <v>147.2098229086552</v>
      </c>
      <c r="F57" s="21">
        <f t="shared" si="8"/>
        <v>168.51020103617367</v>
      </c>
      <c r="G57" s="22">
        <f t="shared" si="6"/>
        <v>35161.84729704108</v>
      </c>
      <c r="H57" s="21">
        <f t="shared" si="7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3"/>
        <v>3</v>
      </c>
      <c r="C58" s="1">
        <f t="shared" si="1"/>
        <v>31</v>
      </c>
      <c r="D58" s="21">
        <f t="shared" si="4"/>
        <v>315.720023944829</v>
      </c>
      <c r="E58" s="21">
        <f t="shared" si="5"/>
        <v>146.5076970710045</v>
      </c>
      <c r="F58" s="21">
        <f t="shared" si="8"/>
        <v>169.2123268738245</v>
      </c>
      <c r="G58" s="22">
        <f t="shared" si="6"/>
        <v>34992.63497016726</v>
      </c>
      <c r="H58" s="21">
        <f t="shared" si="7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3"/>
        <v>3</v>
      </c>
      <c r="C59" s="1">
        <f t="shared" si="1"/>
        <v>32</v>
      </c>
      <c r="D59" s="21">
        <f t="shared" si="4"/>
        <v>315.72002394482894</v>
      </c>
      <c r="E59" s="21">
        <f t="shared" si="5"/>
        <v>145.80264570903023</v>
      </c>
      <c r="F59" s="21">
        <f t="shared" si="8"/>
        <v>169.9173782357987</v>
      </c>
      <c r="G59" s="22">
        <f t="shared" si="6"/>
        <v>34822.71759193146</v>
      </c>
      <c r="H59" s="21">
        <f t="shared" si="7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3"/>
        <v>3</v>
      </c>
      <c r="C60" s="1">
        <f t="shared" si="1"/>
        <v>33</v>
      </c>
      <c r="D60" s="21">
        <f t="shared" si="4"/>
        <v>315.720023944829</v>
      </c>
      <c r="E60" s="21">
        <f t="shared" si="5"/>
        <v>145.09465663304775</v>
      </c>
      <c r="F60" s="21">
        <f t="shared" si="8"/>
        <v>170.62536731178125</v>
      </c>
      <c r="G60" s="22">
        <f t="shared" si="6"/>
        <v>34652.09222461968</v>
      </c>
      <c r="H60" s="21">
        <f t="shared" si="7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3"/>
        <v>3</v>
      </c>
      <c r="C61" s="1">
        <f t="shared" si="1"/>
        <v>34</v>
      </c>
      <c r="D61" s="21">
        <f t="shared" si="4"/>
        <v>315.72002394482894</v>
      </c>
      <c r="E61" s="21">
        <f t="shared" si="5"/>
        <v>144.38371760258198</v>
      </c>
      <c r="F61" s="21">
        <f t="shared" si="8"/>
        <v>171.33630634224696</v>
      </c>
      <c r="G61" s="22">
        <f t="shared" si="6"/>
        <v>34480.755918277435</v>
      </c>
      <c r="H61" s="21">
        <f t="shared" si="7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3"/>
        <v>3</v>
      </c>
      <c r="C62" s="1">
        <f t="shared" si="1"/>
        <v>35</v>
      </c>
      <c r="D62" s="21">
        <f t="shared" si="4"/>
        <v>315.72002394482905</v>
      </c>
      <c r="E62" s="21">
        <f t="shared" si="5"/>
        <v>143.66981632615597</v>
      </c>
      <c r="F62" s="21">
        <f t="shared" si="8"/>
        <v>172.05020761867308</v>
      </c>
      <c r="G62" s="22">
        <f t="shared" si="6"/>
        <v>34308.70571065876</v>
      </c>
      <c r="H62" s="21">
        <f t="shared" si="7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3"/>
        <v>3</v>
      </c>
      <c r="C63" s="1">
        <f t="shared" si="1"/>
        <v>36</v>
      </c>
      <c r="D63" s="21">
        <f t="shared" si="4"/>
        <v>315.720023944829</v>
      </c>
      <c r="E63" s="21">
        <f t="shared" si="5"/>
        <v>142.95294046107816</v>
      </c>
      <c r="F63" s="21">
        <f t="shared" si="8"/>
        <v>172.76708348375084</v>
      </c>
      <c r="G63" s="22">
        <f t="shared" si="6"/>
        <v>34135.93862717501</v>
      </c>
      <c r="H63" s="21">
        <f t="shared" si="7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3"/>
        <v>4</v>
      </c>
      <c r="C64" s="1">
        <f t="shared" si="1"/>
        <v>37</v>
      </c>
      <c r="D64" s="21">
        <f t="shared" si="4"/>
        <v>315.72002394482905</v>
      </c>
      <c r="E64" s="21">
        <f t="shared" si="5"/>
        <v>142.23307761322923</v>
      </c>
      <c r="F64" s="21">
        <f t="shared" si="8"/>
        <v>173.48694633159982</v>
      </c>
      <c r="G64" s="22">
        <f t="shared" si="6"/>
        <v>33962.45168084341</v>
      </c>
      <c r="H64" s="21">
        <f t="shared" si="7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3"/>
        <v>4</v>
      </c>
      <c r="C65" s="1">
        <f t="shared" si="1"/>
        <v>38</v>
      </c>
      <c r="D65" s="21">
        <f t="shared" si="4"/>
        <v>315.72002394482894</v>
      </c>
      <c r="E65" s="21">
        <f t="shared" si="5"/>
        <v>141.51021533684755</v>
      </c>
      <c r="F65" s="21">
        <f t="shared" si="8"/>
        <v>174.2098086079814</v>
      </c>
      <c r="G65" s="22">
        <f t="shared" si="6"/>
        <v>33788.241872235434</v>
      </c>
      <c r="H65" s="21">
        <f t="shared" si="7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3"/>
        <v>4</v>
      </c>
      <c r="C66" s="1">
        <f t="shared" si="1"/>
        <v>39</v>
      </c>
      <c r="D66" s="21">
        <f t="shared" si="4"/>
        <v>315.72002394482917</v>
      </c>
      <c r="E66" s="21">
        <f t="shared" si="5"/>
        <v>140.7843411343143</v>
      </c>
      <c r="F66" s="21">
        <f t="shared" si="8"/>
        <v>174.93568281051486</v>
      </c>
      <c r="G66" s="22">
        <f t="shared" si="6"/>
        <v>33613.30618942492</v>
      </c>
      <c r="H66" s="21">
        <f t="shared" si="7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3"/>
        <v>4</v>
      </c>
      <c r="C67" s="1">
        <f t="shared" si="1"/>
        <v>40</v>
      </c>
      <c r="D67" s="21">
        <f t="shared" si="4"/>
        <v>315.72002394482917</v>
      </c>
      <c r="E67" s="21">
        <f t="shared" si="5"/>
        <v>140.05544245593717</v>
      </c>
      <c r="F67" s="21">
        <f t="shared" si="8"/>
        <v>175.664581488892</v>
      </c>
      <c r="G67" s="22">
        <f t="shared" si="6"/>
        <v>33437.64160793603</v>
      </c>
      <c r="H67" s="21">
        <f t="shared" si="7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3"/>
        <v>4</v>
      </c>
      <c r="C68" s="1">
        <f t="shared" si="1"/>
        <v>41</v>
      </c>
      <c r="D68" s="21">
        <f t="shared" si="4"/>
        <v>315.72002394482905</v>
      </c>
      <c r="E68" s="21">
        <f t="shared" si="5"/>
        <v>139.32350669973346</v>
      </c>
      <c r="F68" s="21">
        <f t="shared" si="8"/>
        <v>176.3965172450956</v>
      </c>
      <c r="G68" s="22">
        <f t="shared" si="6"/>
        <v>33261.24509069093</v>
      </c>
      <c r="H68" s="21">
        <f t="shared" si="7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3"/>
        <v>4</v>
      </c>
      <c r="C69" s="1">
        <f t="shared" si="1"/>
        <v>42</v>
      </c>
      <c r="D69" s="21">
        <f t="shared" si="4"/>
        <v>315.7200239448291</v>
      </c>
      <c r="E69" s="21">
        <f t="shared" si="5"/>
        <v>138.5885212112122</v>
      </c>
      <c r="F69" s="21">
        <f t="shared" si="8"/>
        <v>177.1315027336169</v>
      </c>
      <c r="G69" s="22">
        <f t="shared" si="6"/>
        <v>33084.11358795731</v>
      </c>
      <c r="H69" s="21">
        <f t="shared" si="7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3"/>
        <v>4</v>
      </c>
      <c r="C70" s="1">
        <f t="shared" si="1"/>
        <v>43</v>
      </c>
      <c r="D70" s="21">
        <f t="shared" si="4"/>
        <v>315.720023944829</v>
      </c>
      <c r="E70" s="21">
        <f t="shared" si="5"/>
        <v>137.85047328315545</v>
      </c>
      <c r="F70" s="21">
        <f t="shared" si="8"/>
        <v>177.86955066167354</v>
      </c>
      <c r="G70" s="22">
        <f t="shared" si="6"/>
        <v>32906.24403729564</v>
      </c>
      <c r="H70" s="21">
        <f t="shared" si="7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3"/>
        <v>4</v>
      </c>
      <c r="C71" s="1">
        <f t="shared" si="1"/>
        <v>44</v>
      </c>
      <c r="D71" s="21">
        <f t="shared" si="4"/>
        <v>315.7200239448291</v>
      </c>
      <c r="E71" s="21">
        <f t="shared" si="5"/>
        <v>137.1093501553985</v>
      </c>
      <c r="F71" s="21">
        <f t="shared" si="8"/>
        <v>178.61067378943062</v>
      </c>
      <c r="G71" s="22">
        <f t="shared" si="6"/>
        <v>32727.63336350621</v>
      </c>
      <c r="H71" s="21">
        <f t="shared" si="7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3"/>
        <v>4</v>
      </c>
      <c r="C72" s="1">
        <f t="shared" si="1"/>
        <v>45</v>
      </c>
      <c r="D72" s="21">
        <f t="shared" si="4"/>
        <v>315.7200239448291</v>
      </c>
      <c r="E72" s="21">
        <f t="shared" si="5"/>
        <v>136.3651390146092</v>
      </c>
      <c r="F72" s="21">
        <f t="shared" si="8"/>
        <v>179.3548849302199</v>
      </c>
      <c r="G72" s="22">
        <f t="shared" si="6"/>
        <v>32548.27847857599</v>
      </c>
      <c r="H72" s="21">
        <f t="shared" si="7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3"/>
        <v>4</v>
      </c>
      <c r="C73" s="1">
        <f t="shared" si="1"/>
        <v>46</v>
      </c>
      <c r="D73" s="21">
        <f t="shared" si="4"/>
        <v>315.72002394482905</v>
      </c>
      <c r="E73" s="21">
        <f t="shared" si="5"/>
        <v>135.61782699406663</v>
      </c>
      <c r="F73" s="21">
        <f t="shared" si="8"/>
        <v>180.10219695076242</v>
      </c>
      <c r="G73" s="22">
        <f t="shared" si="6"/>
        <v>32368.176281625227</v>
      </c>
      <c r="H73" s="21">
        <f t="shared" si="7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3"/>
        <v>4</v>
      </c>
      <c r="C74" s="1">
        <f t="shared" si="1"/>
        <v>47</v>
      </c>
      <c r="D74" s="21">
        <f t="shared" si="4"/>
        <v>315.72002394482917</v>
      </c>
      <c r="E74" s="21">
        <f t="shared" si="5"/>
        <v>134.86740117343845</v>
      </c>
      <c r="F74" s="21">
        <f t="shared" si="8"/>
        <v>180.8526227713907</v>
      </c>
      <c r="G74" s="22">
        <f t="shared" si="6"/>
        <v>32187.323658853835</v>
      </c>
      <c r="H74" s="21">
        <f t="shared" si="7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3"/>
        <v>4</v>
      </c>
      <c r="C75" s="1">
        <f t="shared" si="1"/>
        <v>48</v>
      </c>
      <c r="D75" s="21">
        <f t="shared" si="4"/>
        <v>315.7200239448291</v>
      </c>
      <c r="E75" s="21">
        <f t="shared" si="5"/>
        <v>134.11384857855765</v>
      </c>
      <c r="F75" s="21">
        <f t="shared" si="8"/>
        <v>181.60617536627146</v>
      </c>
      <c r="G75" s="22">
        <f t="shared" si="6"/>
        <v>32005.717483487562</v>
      </c>
      <c r="H75" s="21">
        <f t="shared" si="7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3"/>
        <v>5</v>
      </c>
      <c r="C76" s="1">
        <f t="shared" si="1"/>
        <v>49</v>
      </c>
      <c r="D76" s="21">
        <f t="shared" si="4"/>
        <v>315.7200239448291</v>
      </c>
      <c r="E76" s="21">
        <f t="shared" si="5"/>
        <v>133.35715618119818</v>
      </c>
      <c r="F76" s="21">
        <f t="shared" si="8"/>
        <v>182.36286776363093</v>
      </c>
      <c r="G76" s="22">
        <f t="shared" si="6"/>
        <v>31823.354615723933</v>
      </c>
      <c r="H76" s="21">
        <f t="shared" si="7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3"/>
        <v>5</v>
      </c>
      <c r="C77" s="1">
        <f t="shared" si="1"/>
        <v>50</v>
      </c>
      <c r="D77" s="21">
        <f t="shared" si="4"/>
        <v>315.7200239448291</v>
      </c>
      <c r="E77" s="21">
        <f t="shared" si="5"/>
        <v>132.5973108988497</v>
      </c>
      <c r="F77" s="21">
        <f t="shared" si="8"/>
        <v>183.1227130459794</v>
      </c>
      <c r="G77" s="22">
        <f t="shared" si="6"/>
        <v>31640.23190267795</v>
      </c>
      <c r="H77" s="21">
        <f t="shared" si="7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3"/>
        <v>5</v>
      </c>
      <c r="C78" s="1">
        <f t="shared" si="1"/>
        <v>51</v>
      </c>
      <c r="D78" s="21">
        <f t="shared" si="4"/>
        <v>315.7200239448291</v>
      </c>
      <c r="E78" s="21">
        <f t="shared" si="5"/>
        <v>131.83429959449145</v>
      </c>
      <c r="F78" s="21">
        <f t="shared" si="8"/>
        <v>183.88572435033765</v>
      </c>
      <c r="G78" s="22">
        <f t="shared" si="6"/>
        <v>31456.346178327614</v>
      </c>
      <c r="H78" s="21">
        <f t="shared" si="7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3"/>
        <v>5</v>
      </c>
      <c r="C79" s="1">
        <f t="shared" si="1"/>
        <v>52</v>
      </c>
      <c r="D79" s="21">
        <f t="shared" si="4"/>
        <v>315.72002394482917</v>
      </c>
      <c r="E79" s="21">
        <f t="shared" si="5"/>
        <v>131.06810907636506</v>
      </c>
      <c r="F79" s="21">
        <f t="shared" si="8"/>
        <v>184.6519148684641</v>
      </c>
      <c r="G79" s="22">
        <f t="shared" si="6"/>
        <v>31271.69426345915</v>
      </c>
      <c r="H79" s="21">
        <f t="shared" si="7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3"/>
        <v>5</v>
      </c>
      <c r="C80" s="1">
        <f t="shared" si="1"/>
        <v>53</v>
      </c>
      <c r="D80" s="21">
        <f t="shared" si="4"/>
        <v>315.72002394482917</v>
      </c>
      <c r="E80" s="21">
        <f t="shared" si="5"/>
        <v>130.29872609774645</v>
      </c>
      <c r="F80" s="21">
        <f t="shared" si="8"/>
        <v>185.4212978470827</v>
      </c>
      <c r="G80" s="22">
        <f t="shared" si="6"/>
        <v>31086.27296561207</v>
      </c>
      <c r="H80" s="21">
        <f t="shared" si="7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3"/>
        <v>5</v>
      </c>
      <c r="C81" s="1">
        <f t="shared" si="1"/>
        <v>54</v>
      </c>
      <c r="D81" s="21">
        <f t="shared" si="4"/>
        <v>315.720023944829</v>
      </c>
      <c r="E81" s="21">
        <f t="shared" si="5"/>
        <v>129.52613735671696</v>
      </c>
      <c r="F81" s="21">
        <f t="shared" si="8"/>
        <v>186.19388658811204</v>
      </c>
      <c r="G81" s="22">
        <f t="shared" si="6"/>
        <v>30900.079079023955</v>
      </c>
      <c r="H81" s="21">
        <f t="shared" si="7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3"/>
        <v>5</v>
      </c>
      <c r="C82" s="1">
        <f t="shared" si="1"/>
        <v>55</v>
      </c>
      <c r="D82" s="21">
        <f t="shared" si="4"/>
        <v>315.7200239448293</v>
      </c>
      <c r="E82" s="21">
        <f t="shared" si="5"/>
        <v>128.75032949593316</v>
      </c>
      <c r="F82" s="21">
        <f t="shared" si="8"/>
        <v>186.96969444889612</v>
      </c>
      <c r="G82" s="22">
        <f t="shared" si="6"/>
        <v>30713.10938457506</v>
      </c>
      <c r="H82" s="21">
        <f t="shared" si="7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3"/>
        <v>5</v>
      </c>
      <c r="C83" s="1">
        <f t="shared" si="1"/>
        <v>56</v>
      </c>
      <c r="D83" s="21">
        <f t="shared" si="4"/>
        <v>315.72002394482917</v>
      </c>
      <c r="E83" s="21">
        <f t="shared" si="5"/>
        <v>127.97128910239607</v>
      </c>
      <c r="F83" s="21">
        <f t="shared" si="8"/>
        <v>187.7487348424331</v>
      </c>
      <c r="G83" s="22">
        <f t="shared" si="6"/>
        <v>30525.360649732625</v>
      </c>
      <c r="H83" s="21">
        <f t="shared" si="7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3"/>
        <v>5</v>
      </c>
      <c r="C84" s="1">
        <f t="shared" si="1"/>
        <v>57</v>
      </c>
      <c r="D84" s="21">
        <f t="shared" si="4"/>
        <v>315.7200239448291</v>
      </c>
      <c r="E84" s="21">
        <f t="shared" si="5"/>
        <v>127.18900270721927</v>
      </c>
      <c r="F84" s="21">
        <f t="shared" si="8"/>
        <v>188.53102123760982</v>
      </c>
      <c r="G84" s="22">
        <f t="shared" si="6"/>
        <v>30336.829628495016</v>
      </c>
      <c r="H84" s="21">
        <f t="shared" si="7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3"/>
        <v>5</v>
      </c>
      <c r="C85" s="1">
        <f t="shared" si="1"/>
        <v>58</v>
      </c>
      <c r="D85" s="21">
        <f t="shared" si="4"/>
        <v>315.72002394482917</v>
      </c>
      <c r="E85" s="21">
        <f t="shared" si="5"/>
        <v>126.4034567853959</v>
      </c>
      <c r="F85" s="21">
        <f t="shared" si="8"/>
        <v>189.31656715943325</v>
      </c>
      <c r="G85" s="22">
        <f t="shared" si="6"/>
        <v>30147.513061335583</v>
      </c>
      <c r="H85" s="21">
        <f t="shared" si="7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3"/>
        <v>5</v>
      </c>
      <c r="C86" s="1">
        <f t="shared" si="1"/>
        <v>59</v>
      </c>
      <c r="D86" s="21">
        <f t="shared" si="4"/>
        <v>315.7200239448291</v>
      </c>
      <c r="E86" s="21">
        <f t="shared" si="5"/>
        <v>125.61463775556493</v>
      </c>
      <c r="F86" s="21">
        <f t="shared" si="8"/>
        <v>190.10538618926418</v>
      </c>
      <c r="G86" s="22">
        <f t="shared" si="6"/>
        <v>29957.407675146318</v>
      </c>
      <c r="H86" s="21">
        <f t="shared" si="7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3"/>
        <v>5</v>
      </c>
      <c r="C87" s="1">
        <f t="shared" si="1"/>
        <v>60</v>
      </c>
      <c r="D87" s="21">
        <f t="shared" si="4"/>
        <v>315.7200239448292</v>
      </c>
      <c r="E87" s="21">
        <f t="shared" si="5"/>
        <v>124.82253197977633</v>
      </c>
      <c r="F87" s="21">
        <f t="shared" si="8"/>
        <v>190.8974919650529</v>
      </c>
      <c r="G87" s="22">
        <f t="shared" si="6"/>
        <v>29766.510183181264</v>
      </c>
      <c r="H87" s="21">
        <f t="shared" si="7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3"/>
        <v>6</v>
      </c>
      <c r="C88" s="1">
        <f t="shared" si="1"/>
        <v>61</v>
      </c>
      <c r="D88" s="21">
        <f t="shared" si="4"/>
        <v>315.72002394482917</v>
      </c>
      <c r="E88" s="21">
        <f t="shared" si="5"/>
        <v>124.02712576325527</v>
      </c>
      <c r="F88" s="21">
        <f t="shared" si="8"/>
        <v>191.6928981815739</v>
      </c>
      <c r="G88" s="22">
        <f t="shared" si="6"/>
        <v>29574.81728499969</v>
      </c>
      <c r="H88" s="21">
        <f t="shared" si="7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3"/>
        <v>6</v>
      </c>
      <c r="C89" s="1">
        <f t="shared" si="1"/>
        <v>62</v>
      </c>
      <c r="D89" s="21">
        <f t="shared" si="4"/>
        <v>315.72002394482905</v>
      </c>
      <c r="E89" s="21">
        <f t="shared" si="5"/>
        <v>123.22840535416537</v>
      </c>
      <c r="F89" s="21">
        <f t="shared" si="8"/>
        <v>192.49161859066368</v>
      </c>
      <c r="G89" s="22">
        <f t="shared" si="6"/>
        <v>29382.32566640903</v>
      </c>
      <c r="H89" s="21">
        <f t="shared" si="7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3"/>
        <v>6</v>
      </c>
      <c r="C90" s="1">
        <f t="shared" si="1"/>
        <v>63</v>
      </c>
      <c r="D90" s="21">
        <f t="shared" si="4"/>
        <v>315.72002394482917</v>
      </c>
      <c r="E90" s="21">
        <f t="shared" si="5"/>
        <v>122.42635694337095</v>
      </c>
      <c r="F90" s="21">
        <f t="shared" si="8"/>
        <v>193.29366700145823</v>
      </c>
      <c r="G90" s="22">
        <f t="shared" si="6"/>
        <v>29189.031999407573</v>
      </c>
      <c r="H90" s="21">
        <f t="shared" si="7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3"/>
        <v>6</v>
      </c>
      <c r="C91" s="1">
        <f t="shared" si="1"/>
        <v>64</v>
      </c>
      <c r="D91" s="21">
        <f t="shared" si="4"/>
        <v>315.72002394482917</v>
      </c>
      <c r="E91" s="21">
        <f t="shared" si="5"/>
        <v>121.62096666419822</v>
      </c>
      <c r="F91" s="21">
        <f t="shared" si="8"/>
        <v>194.09905728063094</v>
      </c>
      <c r="G91" s="22">
        <f t="shared" si="6"/>
        <v>28994.932942126943</v>
      </c>
      <c r="H91" s="21">
        <f t="shared" si="7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3"/>
        <v>6</v>
      </c>
      <c r="C92" s="1">
        <f aca="true" t="shared" si="9" ref="C92:C155">IF(CODE(C91)=32," ",IF(C91+1&gt;$E$12," ",+C91+1))</f>
        <v>65</v>
      </c>
      <c r="D92" s="21">
        <f t="shared" si="4"/>
        <v>315.7200239448291</v>
      </c>
      <c r="E92" s="21">
        <f t="shared" si="5"/>
        <v>120.8122205921956</v>
      </c>
      <c r="F92" s="21">
        <f t="shared" si="8"/>
        <v>194.9078033526335</v>
      </c>
      <c r="G92" s="22">
        <f t="shared" si="6"/>
        <v>28800.02513877431</v>
      </c>
      <c r="H92" s="21">
        <f t="shared" si="7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0" ref="B93:B156">IF(C93&lt;&gt;" ",INT(C92/12)+1," ")</f>
        <v>6</v>
      </c>
      <c r="C93" s="1">
        <f t="shared" si="9"/>
        <v>66</v>
      </c>
      <c r="D93" s="21">
        <f aca="true" t="shared" si="11" ref="D93:D156">IF(C93&lt;&gt;" ",PMT($E$10,($E$12)-C92,-G92)," ")</f>
        <v>315.7200239448293</v>
      </c>
      <c r="E93" s="21">
        <f aca="true" t="shared" si="12" ref="E93:E156">IF(C93&lt;&gt;" ",G92*$E$10," ")</f>
        <v>120.00010474489295</v>
      </c>
      <c r="F93" s="21">
        <f t="shared" si="8"/>
        <v>195.71991919993633</v>
      </c>
      <c r="G93" s="22">
        <f aca="true" t="shared" si="13" ref="G93:G156">IF(C93&lt;&gt;" ",G92-F93," ")</f>
        <v>28604.305219574373</v>
      </c>
      <c r="H93" s="21">
        <f t="shared" si="7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0"/>
        <v>6</v>
      </c>
      <c r="C94" s="1">
        <f t="shared" si="9"/>
        <v>67</v>
      </c>
      <c r="D94" s="21">
        <f t="shared" si="11"/>
        <v>315.72002394482934</v>
      </c>
      <c r="E94" s="21">
        <f t="shared" si="12"/>
        <v>119.18460508155988</v>
      </c>
      <c r="F94" s="21">
        <f t="shared" si="8"/>
        <v>196.53541886326946</v>
      </c>
      <c r="G94" s="22">
        <f t="shared" si="13"/>
        <v>28407.769800711103</v>
      </c>
      <c r="H94" s="21">
        <f t="shared" si="7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0"/>
        <v>6</v>
      </c>
      <c r="C95" s="1">
        <f t="shared" si="9"/>
        <v>68</v>
      </c>
      <c r="D95" s="21">
        <f t="shared" si="11"/>
        <v>315.7200239448293</v>
      </c>
      <c r="E95" s="21">
        <f t="shared" si="12"/>
        <v>118.36570750296293</v>
      </c>
      <c r="F95" s="21">
        <f t="shared" si="8"/>
        <v>197.35431644186633</v>
      </c>
      <c r="G95" s="22">
        <f t="shared" si="13"/>
        <v>28210.415484269237</v>
      </c>
      <c r="H95" s="21">
        <f t="shared" si="7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0"/>
        <v>6</v>
      </c>
      <c r="C96" s="1">
        <f t="shared" si="9"/>
        <v>69</v>
      </c>
      <c r="D96" s="21">
        <f t="shared" si="11"/>
        <v>315.7200239448292</v>
      </c>
      <c r="E96" s="21">
        <f t="shared" si="12"/>
        <v>117.54339785112182</v>
      </c>
      <c r="F96" s="21">
        <f t="shared" si="8"/>
        <v>198.1766260937074</v>
      </c>
      <c r="G96" s="22">
        <f t="shared" si="13"/>
        <v>28012.23885817553</v>
      </c>
      <c r="H96" s="21">
        <f t="shared" si="7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0"/>
        <v>6</v>
      </c>
      <c r="C97" s="1">
        <f t="shared" si="9"/>
        <v>70</v>
      </c>
      <c r="D97" s="21">
        <f t="shared" si="11"/>
        <v>315.7200239448292</v>
      </c>
      <c r="E97" s="21">
        <f t="shared" si="12"/>
        <v>116.7176619090647</v>
      </c>
      <c r="F97" s="21">
        <f t="shared" si="8"/>
        <v>199.00236203576452</v>
      </c>
      <c r="G97" s="22">
        <f t="shared" si="13"/>
        <v>27813.236496139765</v>
      </c>
      <c r="H97" s="21">
        <f t="shared" si="7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0"/>
        <v>6</v>
      </c>
      <c r="C98" s="1">
        <f t="shared" si="9"/>
        <v>71</v>
      </c>
      <c r="D98" s="21">
        <f t="shared" si="11"/>
        <v>315.72002394482934</v>
      </c>
      <c r="E98" s="21">
        <f t="shared" si="12"/>
        <v>115.88848540058235</v>
      </c>
      <c r="F98" s="21">
        <f t="shared" si="8"/>
        <v>199.831538544247</v>
      </c>
      <c r="G98" s="22">
        <f t="shared" si="13"/>
        <v>27613.404957595518</v>
      </c>
      <c r="H98" s="21">
        <f t="shared" si="7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0"/>
        <v>6</v>
      </c>
      <c r="C99" s="1">
        <f t="shared" si="9"/>
        <v>72</v>
      </c>
      <c r="D99" s="21">
        <f t="shared" si="11"/>
        <v>315.7200239448294</v>
      </c>
      <c r="E99" s="21">
        <f t="shared" si="12"/>
        <v>115.05585398998132</v>
      </c>
      <c r="F99" s="21">
        <f t="shared" si="8"/>
        <v>200.6641699548481</v>
      </c>
      <c r="G99" s="22">
        <f t="shared" si="13"/>
        <v>27412.74078764067</v>
      </c>
      <c r="H99" s="21">
        <f t="shared" si="7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0"/>
        <v>7</v>
      </c>
      <c r="C100" s="1">
        <f t="shared" si="9"/>
        <v>73</v>
      </c>
      <c r="D100" s="21">
        <f t="shared" si="11"/>
        <v>315.72002394482934</v>
      </c>
      <c r="E100" s="21">
        <f t="shared" si="12"/>
        <v>114.21975328183612</v>
      </c>
      <c r="F100" s="21">
        <f t="shared" si="8"/>
        <v>201.50027066299322</v>
      </c>
      <c r="G100" s="22">
        <f t="shared" si="13"/>
        <v>27211.240516977676</v>
      </c>
      <c r="H100" s="21">
        <f t="shared" si="7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0"/>
        <v>7</v>
      </c>
      <c r="C101" s="1">
        <f t="shared" si="9"/>
        <v>74</v>
      </c>
      <c r="D101" s="21">
        <f t="shared" si="11"/>
        <v>315.72002394482934</v>
      </c>
      <c r="E101" s="21">
        <f t="shared" si="12"/>
        <v>113.38016882074031</v>
      </c>
      <c r="F101" s="21">
        <f t="shared" si="8"/>
        <v>202.339855124089</v>
      </c>
      <c r="G101" s="22">
        <f t="shared" si="13"/>
        <v>27008.900661853586</v>
      </c>
      <c r="H101" s="21">
        <f t="shared" si="7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0"/>
        <v>7</v>
      </c>
      <c r="C102" s="1">
        <f t="shared" si="9"/>
        <v>75</v>
      </c>
      <c r="D102" s="21">
        <f t="shared" si="11"/>
        <v>315.72002394482917</v>
      </c>
      <c r="E102" s="21">
        <f t="shared" si="12"/>
        <v>112.53708609105661</v>
      </c>
      <c r="F102" s="21">
        <f t="shared" si="8"/>
        <v>203.18293785377256</v>
      </c>
      <c r="G102" s="22">
        <f t="shared" si="13"/>
        <v>26805.717723999813</v>
      </c>
      <c r="H102" s="21">
        <f t="shared" si="7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0"/>
        <v>7</v>
      </c>
      <c r="C103" s="1">
        <f t="shared" si="9"/>
        <v>76</v>
      </c>
      <c r="D103" s="21">
        <f t="shared" si="11"/>
        <v>315.72002394482945</v>
      </c>
      <c r="E103" s="21">
        <f t="shared" si="12"/>
        <v>111.69049051666589</v>
      </c>
      <c r="F103" s="21">
        <f t="shared" si="8"/>
        <v>204.02953342816357</v>
      </c>
      <c r="G103" s="22">
        <f t="shared" si="13"/>
        <v>26601.68819057165</v>
      </c>
      <c r="H103" s="21">
        <f t="shared" si="7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0"/>
        <v>7</v>
      </c>
      <c r="C104" s="1">
        <f t="shared" si="9"/>
        <v>77</v>
      </c>
      <c r="D104" s="21">
        <f t="shared" si="11"/>
        <v>315.7200239448294</v>
      </c>
      <c r="E104" s="21">
        <f t="shared" si="12"/>
        <v>110.84036746071521</v>
      </c>
      <c r="F104" s="21">
        <f t="shared" si="8"/>
        <v>204.87965648411418</v>
      </c>
      <c r="G104" s="22">
        <f t="shared" si="13"/>
        <v>26396.808534087537</v>
      </c>
      <c r="H104" s="21">
        <f t="shared" si="7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0"/>
        <v>7</v>
      </c>
      <c r="C105" s="1">
        <f t="shared" si="9"/>
        <v>78</v>
      </c>
      <c r="D105" s="21">
        <f t="shared" si="11"/>
        <v>315.7200239448293</v>
      </c>
      <c r="E105" s="21">
        <f t="shared" si="12"/>
        <v>109.98670222536474</v>
      </c>
      <c r="F105" s="21">
        <f t="shared" si="8"/>
        <v>205.73332171946453</v>
      </c>
      <c r="G105" s="22">
        <f t="shared" si="13"/>
        <v>26191.075212368072</v>
      </c>
      <c r="H105" s="21">
        <f t="shared" si="7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0"/>
        <v>7</v>
      </c>
      <c r="C106" s="1">
        <f t="shared" si="9"/>
        <v>79</v>
      </c>
      <c r="D106" s="21">
        <f t="shared" si="11"/>
        <v>315.72002394482934</v>
      </c>
      <c r="E106" s="21">
        <f t="shared" si="12"/>
        <v>109.12948005153363</v>
      </c>
      <c r="F106" s="21">
        <f t="shared" si="8"/>
        <v>206.59054389329572</v>
      </c>
      <c r="G106" s="22">
        <f t="shared" si="13"/>
        <v>25984.484668474775</v>
      </c>
      <c r="H106" s="21">
        <f aca="true" t="shared" si="14" ref="H106:H169">IF(C106&lt;&gt;" ",IF(AND($E$18=B106,$E$19=C106-(B106-1)*12),$E$17,0)," ")</f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0"/>
        <v>7</v>
      </c>
      <c r="C107" s="1">
        <f t="shared" si="9"/>
        <v>80</v>
      </c>
      <c r="D107" s="21">
        <f t="shared" si="11"/>
        <v>315.7200239448294</v>
      </c>
      <c r="E107" s="21">
        <f t="shared" si="12"/>
        <v>108.2686861186449</v>
      </c>
      <c r="F107" s="21">
        <f aca="true" t="shared" si="15" ref="F107:F170">IF(C107&lt;&gt;" ",D107-E107+H107," ")</f>
        <v>207.4513378261845</v>
      </c>
      <c r="G107" s="22">
        <f t="shared" si="13"/>
        <v>25777.03333064859</v>
      </c>
      <c r="H107" s="21">
        <f t="shared" si="14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0"/>
        <v>7</v>
      </c>
      <c r="C108" s="1">
        <f t="shared" si="9"/>
        <v>81</v>
      </c>
      <c r="D108" s="21">
        <f t="shared" si="11"/>
        <v>315.7200239448294</v>
      </c>
      <c r="E108" s="21">
        <f t="shared" si="12"/>
        <v>107.40430554436914</v>
      </c>
      <c r="F108" s="21">
        <f t="shared" si="15"/>
        <v>208.31571840046024</v>
      </c>
      <c r="G108" s="22">
        <f t="shared" si="13"/>
        <v>25568.717612248132</v>
      </c>
      <c r="H108" s="21">
        <f t="shared" si="14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0"/>
        <v>7</v>
      </c>
      <c r="C109" s="1">
        <f t="shared" si="9"/>
        <v>82</v>
      </c>
      <c r="D109" s="21">
        <f t="shared" si="11"/>
        <v>315.7200239448293</v>
      </c>
      <c r="E109" s="21">
        <f t="shared" si="12"/>
        <v>106.53632338436722</v>
      </c>
      <c r="F109" s="21">
        <f t="shared" si="15"/>
        <v>209.18370056046206</v>
      </c>
      <c r="G109" s="22">
        <f t="shared" si="13"/>
        <v>25359.53391168767</v>
      </c>
      <c r="H109" s="21">
        <f t="shared" si="14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0"/>
        <v>7</v>
      </c>
      <c r="C110" s="1">
        <f t="shared" si="9"/>
        <v>83</v>
      </c>
      <c r="D110" s="21">
        <f t="shared" si="11"/>
        <v>315.72002394482945</v>
      </c>
      <c r="E110" s="21">
        <f t="shared" si="12"/>
        <v>105.66472463203196</v>
      </c>
      <c r="F110" s="21">
        <f t="shared" si="15"/>
        <v>210.0552993127975</v>
      </c>
      <c r="G110" s="22">
        <f t="shared" si="13"/>
        <v>25149.478612374875</v>
      </c>
      <c r="H110" s="21">
        <f t="shared" si="14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0"/>
        <v>7</v>
      </c>
      <c r="C111" s="1">
        <f t="shared" si="9"/>
        <v>84</v>
      </c>
      <c r="D111" s="21">
        <f t="shared" si="11"/>
        <v>315.7200239448294</v>
      </c>
      <c r="E111" s="21">
        <f t="shared" si="12"/>
        <v>104.78949421822864</v>
      </c>
      <c r="F111" s="21">
        <f t="shared" si="15"/>
        <v>210.93052972660075</v>
      </c>
      <c r="G111" s="22">
        <f t="shared" si="13"/>
        <v>24938.548082648274</v>
      </c>
      <c r="H111" s="21">
        <f t="shared" si="14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0"/>
        <v>8</v>
      </c>
      <c r="C112" s="1">
        <f t="shared" si="9"/>
        <v>85</v>
      </c>
      <c r="D112" s="21">
        <f t="shared" si="11"/>
        <v>315.72002394482945</v>
      </c>
      <c r="E112" s="21">
        <f t="shared" si="12"/>
        <v>103.91061701103447</v>
      </c>
      <c r="F112" s="21">
        <f t="shared" si="15"/>
        <v>211.80940693379497</v>
      </c>
      <c r="G112" s="22">
        <f t="shared" si="13"/>
        <v>24726.738675714478</v>
      </c>
      <c r="H112" s="21">
        <f t="shared" si="14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0"/>
        <v>8</v>
      </c>
      <c r="C113" s="1">
        <f t="shared" si="9"/>
        <v>86</v>
      </c>
      <c r="D113" s="21">
        <f t="shared" si="11"/>
        <v>315.72002394482917</v>
      </c>
      <c r="E113" s="21">
        <f t="shared" si="12"/>
        <v>103.02807781547699</v>
      </c>
      <c r="F113" s="21">
        <f t="shared" si="15"/>
        <v>212.69194612935217</v>
      </c>
      <c r="G113" s="22">
        <f t="shared" si="13"/>
        <v>24514.046729585127</v>
      </c>
      <c r="H113" s="21">
        <f t="shared" si="14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0"/>
        <v>8</v>
      </c>
      <c r="C114" s="1">
        <f t="shared" si="9"/>
        <v>87</v>
      </c>
      <c r="D114" s="21">
        <f t="shared" si="11"/>
        <v>315.72002394482956</v>
      </c>
      <c r="E114" s="21">
        <f t="shared" si="12"/>
        <v>102.14186137327135</v>
      </c>
      <c r="F114" s="21">
        <f t="shared" si="15"/>
        <v>213.5781625715582</v>
      </c>
      <c r="G114" s="22">
        <f t="shared" si="13"/>
        <v>24300.46856701357</v>
      </c>
      <c r="H114" s="21">
        <f t="shared" si="14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0"/>
        <v>8</v>
      </c>
      <c r="C115" s="1">
        <f t="shared" si="9"/>
        <v>88</v>
      </c>
      <c r="D115" s="21">
        <f t="shared" si="11"/>
        <v>315.72002394482956</v>
      </c>
      <c r="E115" s="21">
        <f t="shared" si="12"/>
        <v>101.25195236255654</v>
      </c>
      <c r="F115" s="21">
        <f t="shared" si="15"/>
        <v>214.468071582273</v>
      </c>
      <c r="G115" s="22">
        <f t="shared" si="13"/>
        <v>24086.000495431297</v>
      </c>
      <c r="H115" s="21">
        <f t="shared" si="14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0"/>
        <v>8</v>
      </c>
      <c r="C116" s="1">
        <f t="shared" si="9"/>
        <v>89</v>
      </c>
      <c r="D116" s="21">
        <f t="shared" si="11"/>
        <v>315.7200239448295</v>
      </c>
      <c r="E116" s="21">
        <f t="shared" si="12"/>
        <v>100.3583353976304</v>
      </c>
      <c r="F116" s="21">
        <f t="shared" si="15"/>
        <v>215.3616885471991</v>
      </c>
      <c r="G116" s="22">
        <f t="shared" si="13"/>
        <v>23870.638806884097</v>
      </c>
      <c r="H116" s="21">
        <f t="shared" si="14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0"/>
        <v>8</v>
      </c>
      <c r="C117" s="1">
        <f t="shared" si="9"/>
        <v>90</v>
      </c>
      <c r="D117" s="21">
        <f t="shared" si="11"/>
        <v>315.7200239448296</v>
      </c>
      <c r="E117" s="21">
        <f t="shared" si="12"/>
        <v>99.46099502868374</v>
      </c>
      <c r="F117" s="21">
        <f t="shared" si="15"/>
        <v>216.2590289161459</v>
      </c>
      <c r="G117" s="22">
        <f t="shared" si="13"/>
        <v>23654.37977796795</v>
      </c>
      <c r="H117" s="21">
        <f t="shared" si="14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0"/>
        <v>8</v>
      </c>
      <c r="C118" s="1">
        <f t="shared" si="9"/>
        <v>91</v>
      </c>
      <c r="D118" s="21">
        <f t="shared" si="11"/>
        <v>315.72002394482945</v>
      </c>
      <c r="E118" s="21">
        <f t="shared" si="12"/>
        <v>98.55991574153313</v>
      </c>
      <c r="F118" s="21">
        <f t="shared" si="15"/>
        <v>217.16010820329632</v>
      </c>
      <c r="G118" s="22">
        <f t="shared" si="13"/>
        <v>23437.219669764654</v>
      </c>
      <c r="H118" s="21">
        <f t="shared" si="14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0"/>
        <v>8</v>
      </c>
      <c r="C119" s="1">
        <f t="shared" si="9"/>
        <v>92</v>
      </c>
      <c r="D119" s="21">
        <f t="shared" si="11"/>
        <v>315.72002394482956</v>
      </c>
      <c r="E119" s="21">
        <f t="shared" si="12"/>
        <v>97.65508195735272</v>
      </c>
      <c r="F119" s="21">
        <f t="shared" si="15"/>
        <v>218.06494198747686</v>
      </c>
      <c r="G119" s="22">
        <f t="shared" si="13"/>
        <v>23219.15472777718</v>
      </c>
      <c r="H119" s="21">
        <f t="shared" si="14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0"/>
        <v>8</v>
      </c>
      <c r="C120" s="1">
        <f t="shared" si="9"/>
        <v>93</v>
      </c>
      <c r="D120" s="21">
        <f t="shared" si="11"/>
        <v>315.72002394482945</v>
      </c>
      <c r="E120" s="21">
        <f t="shared" si="12"/>
        <v>96.74647803240491</v>
      </c>
      <c r="F120" s="21">
        <f t="shared" si="15"/>
        <v>218.97354591242453</v>
      </c>
      <c r="G120" s="22">
        <f t="shared" si="13"/>
        <v>23000.181181864755</v>
      </c>
      <c r="H120" s="21">
        <f t="shared" si="14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0"/>
        <v>8</v>
      </c>
      <c r="C121" s="1">
        <f t="shared" si="9"/>
        <v>94</v>
      </c>
      <c r="D121" s="21">
        <f t="shared" si="11"/>
        <v>315.7200239448294</v>
      </c>
      <c r="E121" s="21">
        <f t="shared" si="12"/>
        <v>95.8340882577698</v>
      </c>
      <c r="F121" s="21">
        <f t="shared" si="15"/>
        <v>219.8859356870596</v>
      </c>
      <c r="G121" s="22">
        <f t="shared" si="13"/>
        <v>22780.295246177695</v>
      </c>
      <c r="H121" s="21">
        <f t="shared" si="14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0"/>
        <v>8</v>
      </c>
      <c r="C122" s="1">
        <f t="shared" si="9"/>
        <v>95</v>
      </c>
      <c r="D122" s="21">
        <f t="shared" si="11"/>
        <v>315.7200239448296</v>
      </c>
      <c r="E122" s="21">
        <f t="shared" si="12"/>
        <v>94.91789685907372</v>
      </c>
      <c r="F122" s="21">
        <f t="shared" si="15"/>
        <v>220.8021270857559</v>
      </c>
      <c r="G122" s="22">
        <f t="shared" si="13"/>
        <v>22559.493119091938</v>
      </c>
      <c r="H122" s="21">
        <f t="shared" si="14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0"/>
        <v>8</v>
      </c>
      <c r="C123" s="1">
        <f t="shared" si="9"/>
        <v>96</v>
      </c>
      <c r="D123" s="21">
        <f t="shared" si="11"/>
        <v>315.7200239448295</v>
      </c>
      <c r="E123" s="21">
        <f t="shared" si="12"/>
        <v>93.9978879962164</v>
      </c>
      <c r="F123" s="21">
        <f t="shared" si="15"/>
        <v>221.7221359486131</v>
      </c>
      <c r="G123" s="22">
        <f t="shared" si="13"/>
        <v>22337.770983143324</v>
      </c>
      <c r="H123" s="21">
        <f t="shared" si="14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0"/>
        <v>9</v>
      </c>
      <c r="C124" s="1">
        <f t="shared" si="9"/>
        <v>97</v>
      </c>
      <c r="D124" s="21">
        <f t="shared" si="11"/>
        <v>315.7200239448295</v>
      </c>
      <c r="E124" s="21">
        <f t="shared" si="12"/>
        <v>93.07404576309719</v>
      </c>
      <c r="F124" s="21">
        <f t="shared" si="15"/>
        <v>222.64597818173232</v>
      </c>
      <c r="G124" s="22">
        <f t="shared" si="13"/>
        <v>22115.125004961592</v>
      </c>
      <c r="H124" s="21">
        <f t="shared" si="14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0"/>
        <v>9</v>
      </c>
      <c r="C125" s="1">
        <f t="shared" si="9"/>
        <v>98</v>
      </c>
      <c r="D125" s="21">
        <f t="shared" si="11"/>
        <v>315.7200239448295</v>
      </c>
      <c r="E125" s="21">
        <f t="shared" si="12"/>
        <v>92.14635418733997</v>
      </c>
      <c r="F125" s="21">
        <f t="shared" si="15"/>
        <v>223.57366975748954</v>
      </c>
      <c r="G125" s="22">
        <f t="shared" si="13"/>
        <v>21891.5513352041</v>
      </c>
      <c r="H125" s="21">
        <f t="shared" si="14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0"/>
        <v>9</v>
      </c>
      <c r="C126" s="1">
        <f t="shared" si="9"/>
        <v>99</v>
      </c>
      <c r="D126" s="21">
        <f t="shared" si="11"/>
        <v>315.7200239448296</v>
      </c>
      <c r="E126" s="21">
        <f t="shared" si="12"/>
        <v>91.21479723001708</v>
      </c>
      <c r="F126" s="21">
        <f t="shared" si="15"/>
        <v>224.50522671481252</v>
      </c>
      <c r="G126" s="22">
        <f t="shared" si="13"/>
        <v>21667.04610848929</v>
      </c>
      <c r="H126" s="21">
        <f t="shared" si="14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0"/>
        <v>9</v>
      </c>
      <c r="C127" s="1">
        <f t="shared" si="9"/>
        <v>100</v>
      </c>
      <c r="D127" s="21">
        <f t="shared" si="11"/>
        <v>315.7200239448296</v>
      </c>
      <c r="E127" s="21">
        <f t="shared" si="12"/>
        <v>90.27935878537204</v>
      </c>
      <c r="F127" s="21">
        <f t="shared" si="15"/>
        <v>225.44066515945758</v>
      </c>
      <c r="G127" s="22">
        <f t="shared" si="13"/>
        <v>21441.60544332983</v>
      </c>
      <c r="H127" s="21">
        <f t="shared" si="14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0"/>
        <v>9</v>
      </c>
      <c r="C128" s="1">
        <f t="shared" si="9"/>
        <v>101</v>
      </c>
      <c r="D128" s="21">
        <f t="shared" si="11"/>
        <v>315.7200239448295</v>
      </c>
      <c r="E128" s="21">
        <f t="shared" si="12"/>
        <v>89.34002268054095</v>
      </c>
      <c r="F128" s="21">
        <f t="shared" si="15"/>
        <v>226.38000126428855</v>
      </c>
      <c r="G128" s="22">
        <f t="shared" si="13"/>
        <v>21215.22544206554</v>
      </c>
      <c r="H128" s="21">
        <f t="shared" si="14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0"/>
        <v>9</v>
      </c>
      <c r="C129" s="1">
        <f t="shared" si="9"/>
        <v>102</v>
      </c>
      <c r="D129" s="21">
        <f t="shared" si="11"/>
        <v>315.7200239448295</v>
      </c>
      <c r="E129" s="21">
        <f t="shared" si="12"/>
        <v>88.39677267527308</v>
      </c>
      <c r="F129" s="21">
        <f t="shared" si="15"/>
        <v>227.3232512695564</v>
      </c>
      <c r="G129" s="22">
        <f t="shared" si="13"/>
        <v>20987.902190795983</v>
      </c>
      <c r="H129" s="21">
        <f t="shared" si="14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0"/>
        <v>9</v>
      </c>
      <c r="C130" s="1">
        <f t="shared" si="9"/>
        <v>103</v>
      </c>
      <c r="D130" s="21">
        <f t="shared" si="11"/>
        <v>315.7200239448297</v>
      </c>
      <c r="E130" s="21">
        <f t="shared" si="12"/>
        <v>87.44959246164993</v>
      </c>
      <c r="F130" s="21">
        <f t="shared" si="15"/>
        <v>228.27043148317975</v>
      </c>
      <c r="G130" s="22">
        <f t="shared" si="13"/>
        <v>20759.631759312804</v>
      </c>
      <c r="H130" s="21">
        <f t="shared" si="14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0"/>
        <v>9</v>
      </c>
      <c r="C131" s="1">
        <f t="shared" si="9"/>
        <v>104</v>
      </c>
      <c r="D131" s="21">
        <f t="shared" si="11"/>
        <v>315.72002394482973</v>
      </c>
      <c r="E131" s="21">
        <f t="shared" si="12"/>
        <v>86.49846566380334</v>
      </c>
      <c r="F131" s="21">
        <f t="shared" si="15"/>
        <v>229.22155828102638</v>
      </c>
      <c r="G131" s="22">
        <f t="shared" si="13"/>
        <v>20530.410201031777</v>
      </c>
      <c r="H131" s="21">
        <f t="shared" si="14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0"/>
        <v>9</v>
      </c>
      <c r="C132" s="1">
        <f t="shared" si="9"/>
        <v>105</v>
      </c>
      <c r="D132" s="21">
        <f t="shared" si="11"/>
        <v>315.7200239448297</v>
      </c>
      <c r="E132" s="21">
        <f t="shared" si="12"/>
        <v>85.5433758376324</v>
      </c>
      <c r="F132" s="21">
        <f t="shared" si="15"/>
        <v>230.17664810719728</v>
      </c>
      <c r="G132" s="22">
        <f t="shared" si="13"/>
        <v>20300.23355292458</v>
      </c>
      <c r="H132" s="21">
        <f t="shared" si="14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0"/>
        <v>9</v>
      </c>
      <c r="C133" s="1">
        <f t="shared" si="9"/>
        <v>106</v>
      </c>
      <c r="D133" s="21">
        <f t="shared" si="11"/>
        <v>315.7200239448297</v>
      </c>
      <c r="E133" s="21">
        <f t="shared" si="12"/>
        <v>84.58430647051908</v>
      </c>
      <c r="F133" s="21">
        <f t="shared" si="15"/>
        <v>231.13571747431058</v>
      </c>
      <c r="G133" s="22">
        <f t="shared" si="13"/>
        <v>20069.09783545027</v>
      </c>
      <c r="H133" s="21">
        <f t="shared" si="14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0"/>
        <v>9</v>
      </c>
      <c r="C134" s="1">
        <f t="shared" si="9"/>
        <v>107</v>
      </c>
      <c r="D134" s="21">
        <f t="shared" si="11"/>
        <v>315.72002394482956</v>
      </c>
      <c r="E134" s="21">
        <f t="shared" si="12"/>
        <v>83.62124098104279</v>
      </c>
      <c r="F134" s="21">
        <f t="shared" si="15"/>
        <v>232.0987829637868</v>
      </c>
      <c r="G134" s="22">
        <f t="shared" si="13"/>
        <v>19836.999052486484</v>
      </c>
      <c r="H134" s="21">
        <f t="shared" si="14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0"/>
        <v>9</v>
      </c>
      <c r="C135" s="1">
        <f t="shared" si="9"/>
        <v>108</v>
      </c>
      <c r="D135" s="21">
        <f t="shared" si="11"/>
        <v>315.7200239448297</v>
      </c>
      <c r="E135" s="21">
        <f t="shared" si="12"/>
        <v>82.65416271869368</v>
      </c>
      <c r="F135" s="21">
        <f t="shared" si="15"/>
        <v>233.065861226136</v>
      </c>
      <c r="G135" s="22">
        <f t="shared" si="13"/>
        <v>19603.93319126035</v>
      </c>
      <c r="H135" s="21">
        <f t="shared" si="14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0"/>
        <v>10</v>
      </c>
      <c r="C136" s="1">
        <f t="shared" si="9"/>
        <v>109</v>
      </c>
      <c r="D136" s="21">
        <f t="shared" si="11"/>
        <v>315.7200239448297</v>
      </c>
      <c r="E136" s="21">
        <f t="shared" si="12"/>
        <v>81.68305496358478</v>
      </c>
      <c r="F136" s="21">
        <f t="shared" si="15"/>
        <v>234.0369689812449</v>
      </c>
      <c r="G136" s="22">
        <f t="shared" si="13"/>
        <v>19369.896222279105</v>
      </c>
      <c r="H136" s="21">
        <f t="shared" si="14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0"/>
        <v>10</v>
      </c>
      <c r="C137" s="1">
        <f t="shared" si="9"/>
        <v>110</v>
      </c>
      <c r="D137" s="21">
        <f t="shared" si="11"/>
        <v>315.7200239448296</v>
      </c>
      <c r="E137" s="21">
        <f t="shared" si="12"/>
        <v>80.70790092616294</v>
      </c>
      <c r="F137" s="21">
        <f t="shared" si="15"/>
        <v>235.01212301866667</v>
      </c>
      <c r="G137" s="22">
        <f t="shared" si="13"/>
        <v>19134.88409926044</v>
      </c>
      <c r="H137" s="21">
        <f t="shared" si="14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0"/>
        <v>10</v>
      </c>
      <c r="C138" s="1">
        <f t="shared" si="9"/>
        <v>111</v>
      </c>
      <c r="D138" s="21">
        <f t="shared" si="11"/>
        <v>315.72002394482973</v>
      </c>
      <c r="E138" s="21">
        <f t="shared" si="12"/>
        <v>79.72868374691849</v>
      </c>
      <c r="F138" s="21">
        <f t="shared" si="15"/>
        <v>235.99134019791126</v>
      </c>
      <c r="G138" s="22">
        <f t="shared" si="13"/>
        <v>18898.892759062528</v>
      </c>
      <c r="H138" s="21">
        <f t="shared" si="14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0"/>
        <v>10</v>
      </c>
      <c r="C139" s="1">
        <f t="shared" si="9"/>
        <v>112</v>
      </c>
      <c r="D139" s="21">
        <f t="shared" si="11"/>
        <v>315.72002394482985</v>
      </c>
      <c r="E139" s="21">
        <f t="shared" si="12"/>
        <v>78.74538649609387</v>
      </c>
      <c r="F139" s="21">
        <f t="shared" si="15"/>
        <v>236.97463744873596</v>
      </c>
      <c r="G139" s="22">
        <f t="shared" si="13"/>
        <v>18661.91812161379</v>
      </c>
      <c r="H139" s="21">
        <f t="shared" si="14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0"/>
        <v>10</v>
      </c>
      <c r="C140" s="1">
        <f t="shared" si="9"/>
        <v>113</v>
      </c>
      <c r="D140" s="21">
        <f t="shared" si="11"/>
        <v>315.72002394482973</v>
      </c>
      <c r="E140" s="21">
        <f t="shared" si="12"/>
        <v>77.75799217339079</v>
      </c>
      <c r="F140" s="21">
        <f t="shared" si="15"/>
        <v>237.96203177143894</v>
      </c>
      <c r="G140" s="22">
        <f t="shared" si="13"/>
        <v>18423.95608984235</v>
      </c>
      <c r="H140" s="21">
        <f t="shared" si="14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0"/>
        <v>10</v>
      </c>
      <c r="C141" s="1">
        <f t="shared" si="9"/>
        <v>114</v>
      </c>
      <c r="D141" s="21">
        <f t="shared" si="11"/>
        <v>315.7200239448297</v>
      </c>
      <c r="E141" s="21">
        <f t="shared" si="12"/>
        <v>76.76648370767646</v>
      </c>
      <c r="F141" s="21">
        <f t="shared" si="15"/>
        <v>238.95354023715322</v>
      </c>
      <c r="G141" s="22">
        <f t="shared" si="13"/>
        <v>18185.002549605197</v>
      </c>
      <c r="H141" s="21">
        <f t="shared" si="14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0"/>
        <v>10</v>
      </c>
      <c r="C142" s="1">
        <f t="shared" si="9"/>
        <v>115</v>
      </c>
      <c r="D142" s="21">
        <f t="shared" si="11"/>
        <v>315.72002394482973</v>
      </c>
      <c r="E142" s="21">
        <f t="shared" si="12"/>
        <v>75.77084395668832</v>
      </c>
      <c r="F142" s="21">
        <f t="shared" si="15"/>
        <v>239.9491799881414</v>
      </c>
      <c r="G142" s="22">
        <f t="shared" si="13"/>
        <v>17945.053369617057</v>
      </c>
      <c r="H142" s="21">
        <f t="shared" si="14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0"/>
        <v>10</v>
      </c>
      <c r="C143" s="1">
        <f t="shared" si="9"/>
        <v>116</v>
      </c>
      <c r="D143" s="21">
        <f t="shared" si="11"/>
        <v>315.72002394482973</v>
      </c>
      <c r="E143" s="21">
        <f t="shared" si="12"/>
        <v>74.77105570673774</v>
      </c>
      <c r="F143" s="21">
        <f t="shared" si="15"/>
        <v>240.948968238092</v>
      </c>
      <c r="G143" s="22">
        <f t="shared" si="13"/>
        <v>17704.104401378965</v>
      </c>
      <c r="H143" s="21">
        <f t="shared" si="14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0"/>
        <v>10</v>
      </c>
      <c r="C144" s="1">
        <f t="shared" si="9"/>
        <v>117</v>
      </c>
      <c r="D144" s="21">
        <f t="shared" si="11"/>
        <v>315.72002394482985</v>
      </c>
      <c r="E144" s="21">
        <f t="shared" si="12"/>
        <v>73.76710167241235</v>
      </c>
      <c r="F144" s="21">
        <f t="shared" si="15"/>
        <v>241.95292227241748</v>
      </c>
      <c r="G144" s="22">
        <f t="shared" si="13"/>
        <v>17462.15147910655</v>
      </c>
      <c r="H144" s="21">
        <f t="shared" si="14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0"/>
        <v>10</v>
      </c>
      <c r="C145" s="1">
        <f t="shared" si="9"/>
        <v>118</v>
      </c>
      <c r="D145" s="21">
        <f t="shared" si="11"/>
        <v>315.7200239448295</v>
      </c>
      <c r="E145" s="21">
        <f t="shared" si="12"/>
        <v>72.75896449627729</v>
      </c>
      <c r="F145" s="21">
        <f t="shared" si="15"/>
        <v>242.96105944855222</v>
      </c>
      <c r="G145" s="22">
        <f t="shared" si="13"/>
        <v>17219.190419657996</v>
      </c>
      <c r="H145" s="21">
        <f t="shared" si="14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0"/>
        <v>10</v>
      </c>
      <c r="C146" s="1">
        <f t="shared" si="9"/>
        <v>119</v>
      </c>
      <c r="D146" s="21">
        <f t="shared" si="11"/>
        <v>315.72002394483013</v>
      </c>
      <c r="E146" s="21">
        <f t="shared" si="12"/>
        <v>71.74662674857498</v>
      </c>
      <c r="F146" s="21">
        <f t="shared" si="15"/>
        <v>243.97339719625515</v>
      </c>
      <c r="G146" s="22">
        <f t="shared" si="13"/>
        <v>16975.21702246174</v>
      </c>
      <c r="H146" s="21">
        <f t="shared" si="14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0"/>
        <v>10</v>
      </c>
      <c r="C147" s="1">
        <f t="shared" si="9"/>
        <v>120</v>
      </c>
      <c r="D147" s="21">
        <f t="shared" si="11"/>
        <v>315.72002394483</v>
      </c>
      <c r="E147" s="21">
        <f t="shared" si="12"/>
        <v>70.73007092692391</v>
      </c>
      <c r="F147" s="21">
        <f t="shared" si="15"/>
        <v>244.9899530179061</v>
      </c>
      <c r="G147" s="22">
        <f t="shared" si="13"/>
        <v>16730.227069443834</v>
      </c>
      <c r="H147" s="21">
        <f t="shared" si="14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0"/>
        <v>11</v>
      </c>
      <c r="C148" s="1">
        <f t="shared" si="9"/>
        <v>121</v>
      </c>
      <c r="D148" s="21">
        <f t="shared" si="11"/>
        <v>315.7200239448299</v>
      </c>
      <c r="E148" s="21">
        <f t="shared" si="12"/>
        <v>69.70927945601598</v>
      </c>
      <c r="F148" s="21">
        <f t="shared" si="15"/>
        <v>246.01074448881394</v>
      </c>
      <c r="G148" s="22">
        <f t="shared" si="13"/>
        <v>16484.21632495502</v>
      </c>
      <c r="H148" s="21">
        <f t="shared" si="14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0"/>
        <v>11</v>
      </c>
      <c r="C149" s="1">
        <f t="shared" si="9"/>
        <v>122</v>
      </c>
      <c r="D149" s="21">
        <f t="shared" si="11"/>
        <v>315.7200239448301</v>
      </c>
      <c r="E149" s="21">
        <f t="shared" si="12"/>
        <v>68.68423468731258</v>
      </c>
      <c r="F149" s="21">
        <f t="shared" si="15"/>
        <v>247.03578925751748</v>
      </c>
      <c r="G149" s="22">
        <f t="shared" si="13"/>
        <v>16237.180535697504</v>
      </c>
      <c r="H149" s="21">
        <f t="shared" si="14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0"/>
        <v>11</v>
      </c>
      <c r="C150" s="1">
        <f t="shared" si="9"/>
        <v>123</v>
      </c>
      <c r="D150" s="21">
        <f t="shared" si="11"/>
        <v>315.7200239448298</v>
      </c>
      <c r="E150" s="21">
        <f t="shared" si="12"/>
        <v>67.6549188987396</v>
      </c>
      <c r="F150" s="21">
        <f t="shared" si="15"/>
        <v>248.0651050460902</v>
      </c>
      <c r="G150" s="22">
        <f t="shared" si="13"/>
        <v>15989.115430651413</v>
      </c>
      <c r="H150" s="21">
        <f t="shared" si="14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0"/>
        <v>11</v>
      </c>
      <c r="C151" s="1">
        <f t="shared" si="9"/>
        <v>124</v>
      </c>
      <c r="D151" s="21">
        <f t="shared" si="11"/>
        <v>315.72002394483013</v>
      </c>
      <c r="E151" s="21">
        <f t="shared" si="12"/>
        <v>66.62131429438088</v>
      </c>
      <c r="F151" s="21">
        <f t="shared" si="15"/>
        <v>249.09870965044925</v>
      </c>
      <c r="G151" s="22">
        <f t="shared" si="13"/>
        <v>15740.016721000964</v>
      </c>
      <c r="H151" s="21">
        <f t="shared" si="14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0"/>
        <v>11</v>
      </c>
      <c r="C152" s="1">
        <f t="shared" si="9"/>
        <v>125</v>
      </c>
      <c r="D152" s="21">
        <f t="shared" si="11"/>
        <v>315.72002394482996</v>
      </c>
      <c r="E152" s="21">
        <f t="shared" si="12"/>
        <v>65.58340300417068</v>
      </c>
      <c r="F152" s="21">
        <f t="shared" si="15"/>
        <v>250.13662094065927</v>
      </c>
      <c r="G152" s="22">
        <f t="shared" si="13"/>
        <v>15489.880100060305</v>
      </c>
      <c r="H152" s="21">
        <f t="shared" si="14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0"/>
        <v>11</v>
      </c>
      <c r="C153" s="1">
        <f t="shared" si="9"/>
        <v>126</v>
      </c>
      <c r="D153" s="21">
        <f t="shared" si="11"/>
        <v>315.72002394482973</v>
      </c>
      <c r="E153" s="21">
        <f t="shared" si="12"/>
        <v>64.54116708358461</v>
      </c>
      <c r="F153" s="21">
        <f t="shared" si="15"/>
        <v>251.17885686124512</v>
      </c>
      <c r="G153" s="22">
        <f t="shared" si="13"/>
        <v>15238.70124319906</v>
      </c>
      <c r="H153" s="21">
        <f t="shared" si="14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0"/>
        <v>11</v>
      </c>
      <c r="C154" s="1">
        <f t="shared" si="9"/>
        <v>127</v>
      </c>
      <c r="D154" s="21">
        <f t="shared" si="11"/>
        <v>315.72002394483</v>
      </c>
      <c r="E154" s="21">
        <f t="shared" si="12"/>
        <v>63.49458851332942</v>
      </c>
      <c r="F154" s="21">
        <f t="shared" si="15"/>
        <v>252.2254354315006</v>
      </c>
      <c r="G154" s="22">
        <f t="shared" si="13"/>
        <v>14986.47580776756</v>
      </c>
      <c r="H154" s="21">
        <f t="shared" si="14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0"/>
        <v>11</v>
      </c>
      <c r="C155" s="1">
        <f t="shared" si="9"/>
        <v>128</v>
      </c>
      <c r="D155" s="21">
        <f t="shared" si="11"/>
        <v>315.7200239448301</v>
      </c>
      <c r="E155" s="21">
        <f t="shared" si="12"/>
        <v>62.4436491990315</v>
      </c>
      <c r="F155" s="21">
        <f t="shared" si="15"/>
        <v>253.2763747457986</v>
      </c>
      <c r="G155" s="22">
        <f t="shared" si="13"/>
        <v>14733.19943302176</v>
      </c>
      <c r="H155" s="21">
        <f t="shared" si="14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0"/>
        <v>11</v>
      </c>
      <c r="C156" s="1">
        <f aca="true" t="shared" si="16" ref="C156:C219">IF(CODE(C155)=32," ",IF(C155+1&gt;$E$12," ",+C155+1))</f>
        <v>129</v>
      </c>
      <c r="D156" s="21">
        <f t="shared" si="11"/>
        <v>315.7200239448299</v>
      </c>
      <c r="E156" s="21">
        <f t="shared" si="12"/>
        <v>61.388330970924</v>
      </c>
      <c r="F156" s="21">
        <f t="shared" si="15"/>
        <v>254.3316929739059</v>
      </c>
      <c r="G156" s="22">
        <f t="shared" si="13"/>
        <v>14478.867740047854</v>
      </c>
      <c r="H156" s="21">
        <f t="shared" si="14"/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7" ref="B157:B220">IF(C157&lt;&gt;" ",INT(C156/12)+1," ")</f>
        <v>11</v>
      </c>
      <c r="C157" s="1">
        <f t="shared" si="16"/>
        <v>130</v>
      </c>
      <c r="D157" s="21">
        <f aca="true" t="shared" si="18" ref="D157:D220">IF(C157&lt;&gt;" ",PMT($E$10,($E$12)-C156,-G156)," ")</f>
        <v>315.7200239448301</v>
      </c>
      <c r="E157" s="21">
        <f aca="true" t="shared" si="19" ref="E157:E220">IF(C157&lt;&gt;" ",G156*$E$10," ")</f>
        <v>60.328615583532724</v>
      </c>
      <c r="F157" s="21">
        <f t="shared" si="15"/>
        <v>255.39140836129735</v>
      </c>
      <c r="G157" s="22">
        <f aca="true" t="shared" si="20" ref="G157:G220">IF(C157&lt;&gt;" ",G156-F157," ")</f>
        <v>14223.476331686556</v>
      </c>
      <c r="H157" s="21">
        <f t="shared" si="14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7"/>
        <v>11</v>
      </c>
      <c r="C158" s="1">
        <f t="shared" si="16"/>
        <v>131</v>
      </c>
      <c r="D158" s="21">
        <f t="shared" si="18"/>
        <v>315.7200239448302</v>
      </c>
      <c r="E158" s="21">
        <f t="shared" si="19"/>
        <v>59.264484715360645</v>
      </c>
      <c r="F158" s="21">
        <f t="shared" si="15"/>
        <v>256.45553922946954</v>
      </c>
      <c r="G158" s="22">
        <f t="shared" si="20"/>
        <v>13967.020792457086</v>
      </c>
      <c r="H158" s="21">
        <f t="shared" si="14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7"/>
        <v>11</v>
      </c>
      <c r="C159" s="1">
        <f t="shared" si="16"/>
        <v>132</v>
      </c>
      <c r="D159" s="21">
        <f t="shared" si="18"/>
        <v>315.72002394483</v>
      </c>
      <c r="E159" s="21">
        <f t="shared" si="19"/>
        <v>58.19591996857119</v>
      </c>
      <c r="F159" s="21">
        <f t="shared" si="15"/>
        <v>257.52410397625886</v>
      </c>
      <c r="G159" s="22">
        <f t="shared" si="20"/>
        <v>13709.496688480827</v>
      </c>
      <c r="H159" s="21">
        <f t="shared" si="14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7"/>
        <v>12</v>
      </c>
      <c r="C160" s="1">
        <f t="shared" si="16"/>
        <v>133</v>
      </c>
      <c r="D160" s="21">
        <f t="shared" si="18"/>
        <v>315.7200239448301</v>
      </c>
      <c r="E160" s="21">
        <f t="shared" si="19"/>
        <v>57.12290286867011</v>
      </c>
      <c r="F160" s="21">
        <f t="shared" si="15"/>
        <v>258.59712107615997</v>
      </c>
      <c r="G160" s="22">
        <f t="shared" si="20"/>
        <v>13450.899567404667</v>
      </c>
      <c r="H160" s="21">
        <f t="shared" si="14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7"/>
        <v>12</v>
      </c>
      <c r="C161" s="1">
        <f t="shared" si="16"/>
        <v>134</v>
      </c>
      <c r="D161" s="21">
        <f t="shared" si="18"/>
        <v>315.72002394482985</v>
      </c>
      <c r="E161" s="21">
        <f t="shared" si="19"/>
        <v>56.045414864186114</v>
      </c>
      <c r="F161" s="21">
        <f t="shared" si="15"/>
        <v>259.67460908064373</v>
      </c>
      <c r="G161" s="22">
        <f t="shared" si="20"/>
        <v>13191.224958324023</v>
      </c>
      <c r="H161" s="21">
        <f t="shared" si="14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7"/>
        <v>12</v>
      </c>
      <c r="C162" s="1">
        <f t="shared" si="16"/>
        <v>135</v>
      </c>
      <c r="D162" s="21">
        <f t="shared" si="18"/>
        <v>315.7200239448303</v>
      </c>
      <c r="E162" s="21">
        <f t="shared" si="19"/>
        <v>54.963437326350096</v>
      </c>
      <c r="F162" s="21">
        <f t="shared" si="15"/>
        <v>260.7565866184802</v>
      </c>
      <c r="G162" s="22">
        <f t="shared" si="20"/>
        <v>12930.468371705543</v>
      </c>
      <c r="H162" s="21">
        <f t="shared" si="14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7"/>
        <v>12</v>
      </c>
      <c r="C163" s="1">
        <f t="shared" si="16"/>
        <v>136</v>
      </c>
      <c r="D163" s="21">
        <f t="shared" si="18"/>
        <v>315.7200239448304</v>
      </c>
      <c r="E163" s="21">
        <f t="shared" si="19"/>
        <v>53.87695154877309</v>
      </c>
      <c r="F163" s="21">
        <f t="shared" si="15"/>
        <v>261.8430723960573</v>
      </c>
      <c r="G163" s="22">
        <f t="shared" si="20"/>
        <v>12668.625299309486</v>
      </c>
      <c r="H163" s="21">
        <f t="shared" si="14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7"/>
        <v>12</v>
      </c>
      <c r="C164" s="1">
        <f t="shared" si="16"/>
        <v>137</v>
      </c>
      <c r="D164" s="21">
        <f t="shared" si="18"/>
        <v>315.72002394483013</v>
      </c>
      <c r="E164" s="21">
        <f t="shared" si="19"/>
        <v>52.785938747122856</v>
      </c>
      <c r="F164" s="21">
        <f t="shared" si="15"/>
        <v>262.9340851977073</v>
      </c>
      <c r="G164" s="22">
        <f t="shared" si="20"/>
        <v>12405.69121411178</v>
      </c>
      <c r="H164" s="21">
        <f t="shared" si="14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7"/>
        <v>12</v>
      </c>
      <c r="C165" s="1">
        <f t="shared" si="16"/>
        <v>138</v>
      </c>
      <c r="D165" s="21">
        <f t="shared" si="18"/>
        <v>315.72002394483036</v>
      </c>
      <c r="E165" s="21">
        <f t="shared" si="19"/>
        <v>51.69038005879908</v>
      </c>
      <c r="F165" s="21">
        <f t="shared" si="15"/>
        <v>264.0296438860313</v>
      </c>
      <c r="G165" s="22">
        <f t="shared" si="20"/>
        <v>12141.661570225748</v>
      </c>
      <c r="H165" s="21">
        <f t="shared" si="14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7"/>
        <v>12</v>
      </c>
      <c r="C166" s="1">
        <f t="shared" si="16"/>
        <v>139</v>
      </c>
      <c r="D166" s="21">
        <f t="shared" si="18"/>
        <v>315.72002394482996</v>
      </c>
      <c r="E166" s="21">
        <f t="shared" si="19"/>
        <v>50.59025654260728</v>
      </c>
      <c r="F166" s="21">
        <f t="shared" si="15"/>
        <v>265.1297674022227</v>
      </c>
      <c r="G166" s="22">
        <f t="shared" si="20"/>
        <v>11876.531802823525</v>
      </c>
      <c r="H166" s="21">
        <f t="shared" si="14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7"/>
        <v>12</v>
      </c>
      <c r="C167" s="1">
        <f t="shared" si="16"/>
        <v>140</v>
      </c>
      <c r="D167" s="21">
        <f t="shared" si="18"/>
        <v>315.7200239448305</v>
      </c>
      <c r="E167" s="21">
        <f t="shared" si="19"/>
        <v>49.485549178431356</v>
      </c>
      <c r="F167" s="21">
        <f t="shared" si="15"/>
        <v>266.2344747663991</v>
      </c>
      <c r="G167" s="22">
        <f t="shared" si="20"/>
        <v>11610.297328057126</v>
      </c>
      <c r="H167" s="21">
        <f t="shared" si="14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7"/>
        <v>12</v>
      </c>
      <c r="C168" s="1">
        <f t="shared" si="16"/>
        <v>141</v>
      </c>
      <c r="D168" s="21">
        <f t="shared" si="18"/>
        <v>315.7200239448303</v>
      </c>
      <c r="E168" s="21">
        <f t="shared" si="19"/>
        <v>48.37623886690469</v>
      </c>
      <c r="F168" s="21">
        <f t="shared" si="15"/>
        <v>267.3437850779256</v>
      </c>
      <c r="G168" s="22">
        <f t="shared" si="20"/>
        <v>11342.9535429792</v>
      </c>
      <c r="H168" s="21">
        <f t="shared" si="14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7"/>
        <v>12</v>
      </c>
      <c r="C169" s="1">
        <f t="shared" si="16"/>
        <v>142</v>
      </c>
      <c r="D169" s="21">
        <f t="shared" si="18"/>
        <v>315.72002394483013</v>
      </c>
      <c r="E169" s="21">
        <f t="shared" si="19"/>
        <v>47.26230642908</v>
      </c>
      <c r="F169" s="21">
        <f t="shared" si="15"/>
        <v>268.4577175157501</v>
      </c>
      <c r="G169" s="22">
        <f t="shared" si="20"/>
        <v>11074.49582546345</v>
      </c>
      <c r="H169" s="21">
        <f t="shared" si="14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7"/>
        <v>12</v>
      </c>
      <c r="C170" s="1">
        <f t="shared" si="16"/>
        <v>143</v>
      </c>
      <c r="D170" s="21">
        <f t="shared" si="18"/>
        <v>315.7200239448304</v>
      </c>
      <c r="E170" s="21">
        <f t="shared" si="19"/>
        <v>46.14373260609771</v>
      </c>
      <c r="F170" s="21">
        <f t="shared" si="15"/>
        <v>269.5762913387327</v>
      </c>
      <c r="G170" s="22">
        <f t="shared" si="20"/>
        <v>10804.919534124716</v>
      </c>
      <c r="H170" s="21">
        <f aca="true" t="shared" si="21" ref="H170:H233">IF(C170&lt;&gt;" ",IF(AND($E$18=B170,$E$19=C170-(B170-1)*12),$E$17,0)," ")</f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7"/>
        <v>12</v>
      </c>
      <c r="C171" s="1">
        <f t="shared" si="16"/>
        <v>144</v>
      </c>
      <c r="D171" s="21">
        <f t="shared" si="18"/>
        <v>315.72002394483053</v>
      </c>
      <c r="E171" s="21">
        <f t="shared" si="19"/>
        <v>45.02049805885298</v>
      </c>
      <c r="F171" s="21">
        <f aca="true" t="shared" si="22" ref="F171:F234">IF(C171&lt;&gt;" ",D171-E171+H171," ")</f>
        <v>270.69952588597755</v>
      </c>
      <c r="G171" s="22">
        <f t="shared" si="20"/>
        <v>10534.220008238739</v>
      </c>
      <c r="H171" s="21">
        <f t="shared" si="21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7"/>
        <v>13</v>
      </c>
      <c r="C172" s="1">
        <f t="shared" si="16"/>
        <v>145</v>
      </c>
      <c r="D172" s="21">
        <f t="shared" si="18"/>
        <v>315.7200239448305</v>
      </c>
      <c r="E172" s="21">
        <f t="shared" si="19"/>
        <v>43.89258336766141</v>
      </c>
      <c r="F172" s="21">
        <f t="shared" si="22"/>
        <v>271.82744057716906</v>
      </c>
      <c r="G172" s="22">
        <f t="shared" si="20"/>
        <v>10262.392567661569</v>
      </c>
      <c r="H172" s="21">
        <f t="shared" si="21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7"/>
        <v>13</v>
      </c>
      <c r="C173" s="1">
        <f t="shared" si="16"/>
        <v>146</v>
      </c>
      <c r="D173" s="21">
        <f t="shared" si="18"/>
        <v>315.7200239448301</v>
      </c>
      <c r="E173" s="21">
        <f t="shared" si="19"/>
        <v>42.759969031923205</v>
      </c>
      <c r="F173" s="21">
        <f t="shared" si="22"/>
        <v>272.96005491290686</v>
      </c>
      <c r="G173" s="22">
        <f t="shared" si="20"/>
        <v>9989.432512748663</v>
      </c>
      <c r="H173" s="21">
        <f t="shared" si="21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7"/>
        <v>13</v>
      </c>
      <c r="C174" s="1">
        <f t="shared" si="16"/>
        <v>147</v>
      </c>
      <c r="D174" s="21">
        <f t="shared" si="18"/>
        <v>315.7200239448305</v>
      </c>
      <c r="E174" s="21">
        <f t="shared" si="19"/>
        <v>41.6226354697861</v>
      </c>
      <c r="F174" s="21">
        <f t="shared" si="22"/>
        <v>274.0973884750444</v>
      </c>
      <c r="G174" s="22">
        <f t="shared" si="20"/>
        <v>9715.335124273619</v>
      </c>
      <c r="H174" s="21">
        <f t="shared" si="21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7"/>
        <v>13</v>
      </c>
      <c r="C175" s="1">
        <f t="shared" si="16"/>
        <v>148</v>
      </c>
      <c r="D175" s="21">
        <f t="shared" si="18"/>
        <v>315.7200239448303</v>
      </c>
      <c r="E175" s="21">
        <f t="shared" si="19"/>
        <v>40.480563017806745</v>
      </c>
      <c r="F175" s="21">
        <f t="shared" si="22"/>
        <v>275.2394609270236</v>
      </c>
      <c r="G175" s="22">
        <f t="shared" si="20"/>
        <v>9440.095663346596</v>
      </c>
      <c r="H175" s="21">
        <f t="shared" si="21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7"/>
        <v>13</v>
      </c>
      <c r="C176" s="1">
        <f t="shared" si="16"/>
        <v>149</v>
      </c>
      <c r="D176" s="21">
        <f t="shared" si="18"/>
        <v>315.72002394483053</v>
      </c>
      <c r="E176" s="21">
        <f t="shared" si="19"/>
        <v>39.33373193061082</v>
      </c>
      <c r="F176" s="21">
        <f t="shared" si="22"/>
        <v>276.3862920142197</v>
      </c>
      <c r="G176" s="22">
        <f t="shared" si="20"/>
        <v>9163.709371332376</v>
      </c>
      <c r="H176" s="21">
        <f t="shared" si="21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7"/>
        <v>13</v>
      </c>
      <c r="C177" s="1">
        <f t="shared" si="16"/>
        <v>150</v>
      </c>
      <c r="D177" s="21">
        <f t="shared" si="18"/>
        <v>315.7200239448299</v>
      </c>
      <c r="E177" s="21">
        <f t="shared" si="19"/>
        <v>38.18212238055156</v>
      </c>
      <c r="F177" s="21">
        <f t="shared" si="22"/>
        <v>277.53790156427834</v>
      </c>
      <c r="G177" s="22">
        <f t="shared" si="20"/>
        <v>8886.171469768098</v>
      </c>
      <c r="H177" s="21">
        <f t="shared" si="21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>
        <f t="shared" si="17"/>
        <v>13</v>
      </c>
      <c r="C178" s="1">
        <f t="shared" si="16"/>
        <v>151</v>
      </c>
      <c r="D178" s="21">
        <f t="shared" si="18"/>
        <v>315.72002394483104</v>
      </c>
      <c r="E178" s="21">
        <f t="shared" si="19"/>
        <v>37.02571445736707</v>
      </c>
      <c r="F178" s="21">
        <f t="shared" si="22"/>
        <v>278.69430948746395</v>
      </c>
      <c r="G178" s="22">
        <f t="shared" si="20"/>
        <v>8607.477160280634</v>
      </c>
      <c r="H178" s="21">
        <f t="shared" si="21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>
        <f t="shared" si="17"/>
        <v>13</v>
      </c>
      <c r="C179" s="1">
        <f t="shared" si="16"/>
        <v>152</v>
      </c>
      <c r="D179" s="21">
        <f t="shared" si="18"/>
        <v>315.720023944831</v>
      </c>
      <c r="E179" s="21">
        <f t="shared" si="19"/>
        <v>35.86448816783597</v>
      </c>
      <c r="F179" s="21">
        <f t="shared" si="22"/>
        <v>279.855535776995</v>
      </c>
      <c r="G179" s="22">
        <f t="shared" si="20"/>
        <v>8327.62162450364</v>
      </c>
      <c r="H179" s="21">
        <f t="shared" si="21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>
        <f t="shared" si="17"/>
        <v>13</v>
      </c>
      <c r="C180" s="1">
        <f t="shared" si="16"/>
        <v>153</v>
      </c>
      <c r="D180" s="21">
        <f t="shared" si="18"/>
        <v>315.7200239448308</v>
      </c>
      <c r="E180" s="21">
        <f t="shared" si="19"/>
        <v>34.69842343543183</v>
      </c>
      <c r="F180" s="21">
        <f t="shared" si="22"/>
        <v>281.021600509399</v>
      </c>
      <c r="G180" s="22">
        <f t="shared" si="20"/>
        <v>8046.6000239942405</v>
      </c>
      <c r="H180" s="21">
        <f t="shared" si="21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>
        <f t="shared" si="17"/>
        <v>13</v>
      </c>
      <c r="C181" s="1">
        <f t="shared" si="16"/>
        <v>154</v>
      </c>
      <c r="D181" s="21">
        <f t="shared" si="18"/>
        <v>315.7200239448309</v>
      </c>
      <c r="E181" s="21">
        <f t="shared" si="19"/>
        <v>33.527500099976</v>
      </c>
      <c r="F181" s="21">
        <f t="shared" si="22"/>
        <v>282.1925238448549</v>
      </c>
      <c r="G181" s="22">
        <f t="shared" si="20"/>
        <v>7764.407500149386</v>
      </c>
      <c r="H181" s="21">
        <f t="shared" si="21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>
        <f t="shared" si="17"/>
        <v>13</v>
      </c>
      <c r="C182" s="1">
        <f t="shared" si="16"/>
        <v>155</v>
      </c>
      <c r="D182" s="21">
        <f t="shared" si="18"/>
        <v>315.72002394483036</v>
      </c>
      <c r="E182" s="21">
        <f t="shared" si="19"/>
        <v>32.35169791728911</v>
      </c>
      <c r="F182" s="21">
        <f t="shared" si="22"/>
        <v>283.36832602754123</v>
      </c>
      <c r="G182" s="22">
        <f t="shared" si="20"/>
        <v>7481.039174121845</v>
      </c>
      <c r="H182" s="21">
        <f t="shared" si="21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>
        <f t="shared" si="17"/>
        <v>13</v>
      </c>
      <c r="C183" s="1">
        <f t="shared" si="16"/>
        <v>156</v>
      </c>
      <c r="D183" s="21">
        <f t="shared" si="18"/>
        <v>315.7200239448312</v>
      </c>
      <c r="E183" s="21">
        <f t="shared" si="19"/>
        <v>31.17099655884102</v>
      </c>
      <c r="F183" s="21">
        <f t="shared" si="22"/>
        <v>284.5490273859902</v>
      </c>
      <c r="G183" s="22">
        <f t="shared" si="20"/>
        <v>7196.490146735854</v>
      </c>
      <c r="H183" s="21">
        <f t="shared" si="21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>
        <f t="shared" si="17"/>
        <v>14</v>
      </c>
      <c r="C184" s="1">
        <f t="shared" si="16"/>
        <v>157</v>
      </c>
      <c r="D184" s="21">
        <f t="shared" si="18"/>
        <v>315.72002394483076</v>
      </c>
      <c r="E184" s="21">
        <f t="shared" si="19"/>
        <v>29.98537561139939</v>
      </c>
      <c r="F184" s="21">
        <f t="shared" si="22"/>
        <v>285.7346483334314</v>
      </c>
      <c r="G184" s="22">
        <f t="shared" si="20"/>
        <v>6910.755498402423</v>
      </c>
      <c r="H184" s="21">
        <f t="shared" si="21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>
        <f t="shared" si="17"/>
        <v>14</v>
      </c>
      <c r="C185" s="1">
        <f t="shared" si="16"/>
        <v>158</v>
      </c>
      <c r="D185" s="21">
        <f t="shared" si="18"/>
        <v>315.7200239448303</v>
      </c>
      <c r="E185" s="21">
        <f t="shared" si="19"/>
        <v>28.79481457667676</v>
      </c>
      <c r="F185" s="21">
        <f t="shared" si="22"/>
        <v>286.92520936815356</v>
      </c>
      <c r="G185" s="22">
        <f t="shared" si="20"/>
        <v>6623.830289034269</v>
      </c>
      <c r="H185" s="21">
        <f t="shared" si="21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>
        <f t="shared" si="17"/>
        <v>14</v>
      </c>
      <c r="C186" s="1">
        <f t="shared" si="16"/>
        <v>159</v>
      </c>
      <c r="D186" s="21">
        <f t="shared" si="18"/>
        <v>315.7200239448313</v>
      </c>
      <c r="E186" s="21">
        <f t="shared" si="19"/>
        <v>27.59929287097612</v>
      </c>
      <c r="F186" s="21">
        <f t="shared" si="22"/>
        <v>288.1207310738552</v>
      </c>
      <c r="G186" s="22">
        <f t="shared" si="20"/>
        <v>6335.709557960414</v>
      </c>
      <c r="H186" s="21">
        <f t="shared" si="21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>
        <f t="shared" si="17"/>
        <v>14</v>
      </c>
      <c r="C187" s="1">
        <f t="shared" si="16"/>
        <v>160</v>
      </c>
      <c r="D187" s="21">
        <f t="shared" si="18"/>
        <v>315.720023944831</v>
      </c>
      <c r="E187" s="21">
        <f t="shared" si="19"/>
        <v>26.398789824835056</v>
      </c>
      <c r="F187" s="21">
        <f t="shared" si="22"/>
        <v>289.32123411999595</v>
      </c>
      <c r="G187" s="22">
        <f t="shared" si="20"/>
        <v>6046.388323840418</v>
      </c>
      <c r="H187" s="21">
        <f t="shared" si="21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>
        <f t="shared" si="17"/>
        <v>14</v>
      </c>
      <c r="C188" s="1">
        <f t="shared" si="16"/>
        <v>161</v>
      </c>
      <c r="D188" s="21">
        <f t="shared" si="18"/>
        <v>315.7200239448308</v>
      </c>
      <c r="E188" s="21">
        <f t="shared" si="19"/>
        <v>25.193284682668406</v>
      </c>
      <c r="F188" s="21">
        <f t="shared" si="22"/>
        <v>290.52673926216244</v>
      </c>
      <c r="G188" s="22">
        <f t="shared" si="20"/>
        <v>5755.861584578255</v>
      </c>
      <c r="H188" s="21">
        <f t="shared" si="21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>
        <f t="shared" si="17"/>
        <v>14</v>
      </c>
      <c r="C189" s="1">
        <f t="shared" si="16"/>
        <v>162</v>
      </c>
      <c r="D189" s="21">
        <f t="shared" si="18"/>
        <v>315.7200239448311</v>
      </c>
      <c r="E189" s="21">
        <f t="shared" si="19"/>
        <v>23.982756602409395</v>
      </c>
      <c r="F189" s="21">
        <f t="shared" si="22"/>
        <v>291.7372673424217</v>
      </c>
      <c r="G189" s="22">
        <f t="shared" si="20"/>
        <v>5464.124317235834</v>
      </c>
      <c r="H189" s="21">
        <f t="shared" si="21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>
        <f t="shared" si="17"/>
        <v>14</v>
      </c>
      <c r="C190" s="1">
        <f t="shared" si="16"/>
        <v>163</v>
      </c>
      <c r="D190" s="21">
        <f t="shared" si="18"/>
        <v>315.72002394483155</v>
      </c>
      <c r="E190" s="21">
        <f t="shared" si="19"/>
        <v>22.767184655149308</v>
      </c>
      <c r="F190" s="21">
        <f t="shared" si="22"/>
        <v>292.95283928968223</v>
      </c>
      <c r="G190" s="22">
        <f t="shared" si="20"/>
        <v>5171.171477946152</v>
      </c>
      <c r="H190" s="21">
        <f t="shared" si="21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>
        <f t="shared" si="17"/>
        <v>14</v>
      </c>
      <c r="C191" s="1">
        <f t="shared" si="16"/>
        <v>164</v>
      </c>
      <c r="D191" s="21">
        <f t="shared" si="18"/>
        <v>315.72002394483127</v>
      </c>
      <c r="E191" s="21">
        <f t="shared" si="19"/>
        <v>21.546547824775633</v>
      </c>
      <c r="F191" s="21">
        <f t="shared" si="22"/>
        <v>294.1734761200556</v>
      </c>
      <c r="G191" s="22">
        <f t="shared" si="20"/>
        <v>4876.998001826096</v>
      </c>
      <c r="H191" s="21">
        <f t="shared" si="21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>
        <f t="shared" si="17"/>
        <v>14</v>
      </c>
      <c r="C192" s="1">
        <f t="shared" si="16"/>
        <v>165</v>
      </c>
      <c r="D192" s="21">
        <f t="shared" si="18"/>
        <v>315.7200239448313</v>
      </c>
      <c r="E192" s="21">
        <f t="shared" si="19"/>
        <v>20.320825007608732</v>
      </c>
      <c r="F192" s="21">
        <f t="shared" si="22"/>
        <v>295.3991989372226</v>
      </c>
      <c r="G192" s="22">
        <f t="shared" si="20"/>
        <v>4581.598802888873</v>
      </c>
      <c r="H192" s="21">
        <f t="shared" si="21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>
        <f t="shared" si="17"/>
        <v>14</v>
      </c>
      <c r="C193" s="1">
        <f t="shared" si="16"/>
        <v>166</v>
      </c>
      <c r="D193" s="21">
        <f t="shared" si="18"/>
        <v>315.7200239448303</v>
      </c>
      <c r="E193" s="21">
        <f t="shared" si="19"/>
        <v>19.089995012036972</v>
      </c>
      <c r="F193" s="21">
        <f t="shared" si="22"/>
        <v>296.6300289327933</v>
      </c>
      <c r="G193" s="22">
        <f t="shared" si="20"/>
        <v>4284.9687739560795</v>
      </c>
      <c r="H193" s="21">
        <f t="shared" si="21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>
        <f t="shared" si="17"/>
        <v>14</v>
      </c>
      <c r="C194" s="1">
        <f t="shared" si="16"/>
        <v>167</v>
      </c>
      <c r="D194" s="21">
        <f t="shared" si="18"/>
        <v>315.72002394483235</v>
      </c>
      <c r="E194" s="21">
        <f t="shared" si="19"/>
        <v>17.85403655815033</v>
      </c>
      <c r="F194" s="21">
        <f t="shared" si="22"/>
        <v>297.86598738668204</v>
      </c>
      <c r="G194" s="22">
        <f t="shared" si="20"/>
        <v>3987.1027865693977</v>
      </c>
      <c r="H194" s="21">
        <f t="shared" si="21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>
        <f t="shared" si="17"/>
        <v>14</v>
      </c>
      <c r="C195" s="1">
        <f t="shared" si="16"/>
        <v>168</v>
      </c>
      <c r="D195" s="21">
        <f t="shared" si="18"/>
        <v>315.7200239448323</v>
      </c>
      <c r="E195" s="21">
        <f t="shared" si="19"/>
        <v>16.61292827737249</v>
      </c>
      <c r="F195" s="21">
        <f t="shared" si="22"/>
        <v>299.1070956674598</v>
      </c>
      <c r="G195" s="22">
        <f t="shared" si="20"/>
        <v>3687.995690901938</v>
      </c>
      <c r="H195" s="21">
        <f t="shared" si="21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>
        <f t="shared" si="17"/>
        <v>15</v>
      </c>
      <c r="C196" s="1">
        <f t="shared" si="16"/>
        <v>169</v>
      </c>
      <c r="D196" s="21">
        <f t="shared" si="18"/>
        <v>315.7200239448315</v>
      </c>
      <c r="E196" s="21">
        <f t="shared" si="19"/>
        <v>15.366648712091408</v>
      </c>
      <c r="F196" s="21">
        <f t="shared" si="22"/>
        <v>300.35337523274006</v>
      </c>
      <c r="G196" s="22">
        <f t="shared" si="20"/>
        <v>3387.642315669198</v>
      </c>
      <c r="H196" s="21">
        <f t="shared" si="21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>
        <f t="shared" si="17"/>
        <v>15</v>
      </c>
      <c r="C197" s="1">
        <f t="shared" si="16"/>
        <v>170</v>
      </c>
      <c r="D197" s="21">
        <f t="shared" si="18"/>
        <v>315.7200239448321</v>
      </c>
      <c r="E197" s="21">
        <f t="shared" si="19"/>
        <v>14.115176315288325</v>
      </c>
      <c r="F197" s="21">
        <f t="shared" si="22"/>
        <v>301.60484762954377</v>
      </c>
      <c r="G197" s="22">
        <f t="shared" si="20"/>
        <v>3086.0374680396544</v>
      </c>
      <c r="H197" s="21">
        <f t="shared" si="21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>
        <f t="shared" si="17"/>
        <v>15</v>
      </c>
      <c r="C198" s="1">
        <f t="shared" si="16"/>
        <v>171</v>
      </c>
      <c r="D198" s="21">
        <f t="shared" si="18"/>
        <v>315.7200239448315</v>
      </c>
      <c r="E198" s="21">
        <f t="shared" si="19"/>
        <v>12.858489450165226</v>
      </c>
      <c r="F198" s="21">
        <f t="shared" si="22"/>
        <v>302.8615344946663</v>
      </c>
      <c r="G198" s="22">
        <f t="shared" si="20"/>
        <v>2783.1759335449883</v>
      </c>
      <c r="H198" s="21">
        <f t="shared" si="21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>
        <f t="shared" si="17"/>
        <v>15</v>
      </c>
      <c r="C199" s="1">
        <f t="shared" si="16"/>
        <v>172</v>
      </c>
      <c r="D199" s="21">
        <f t="shared" si="18"/>
        <v>315.7200239448325</v>
      </c>
      <c r="E199" s="21">
        <f t="shared" si="19"/>
        <v>11.596566389770784</v>
      </c>
      <c r="F199" s="21">
        <f t="shared" si="22"/>
        <v>304.12345755506175</v>
      </c>
      <c r="G199" s="22">
        <f t="shared" si="20"/>
        <v>2479.0524759899267</v>
      </c>
      <c r="H199" s="21">
        <f t="shared" si="21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>
        <f t="shared" si="17"/>
        <v>15</v>
      </c>
      <c r="C200" s="1">
        <f t="shared" si="16"/>
        <v>173</v>
      </c>
      <c r="D200" s="21">
        <f t="shared" si="18"/>
        <v>315.72002394483235</v>
      </c>
      <c r="E200" s="21">
        <f t="shared" si="19"/>
        <v>10.329385316624695</v>
      </c>
      <c r="F200" s="21">
        <f t="shared" si="22"/>
        <v>305.3906386282076</v>
      </c>
      <c r="G200" s="22">
        <f t="shared" si="20"/>
        <v>2173.6618373617193</v>
      </c>
      <c r="H200" s="21">
        <f t="shared" si="21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>
        <f t="shared" si="17"/>
        <v>15</v>
      </c>
      <c r="C201" s="1">
        <f t="shared" si="16"/>
        <v>174</v>
      </c>
      <c r="D201" s="21">
        <f t="shared" si="18"/>
        <v>315.72002394483053</v>
      </c>
      <c r="E201" s="21">
        <f t="shared" si="19"/>
        <v>9.056924322340498</v>
      </c>
      <c r="F201" s="21">
        <f t="shared" si="22"/>
        <v>306.66309962249005</v>
      </c>
      <c r="G201" s="22">
        <f t="shared" si="20"/>
        <v>1866.9987377392292</v>
      </c>
      <c r="H201" s="21">
        <f t="shared" si="21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>
        <f t="shared" si="17"/>
        <v>15</v>
      </c>
      <c r="C202" s="1">
        <f t="shared" si="16"/>
        <v>175</v>
      </c>
      <c r="D202" s="21">
        <f t="shared" si="18"/>
        <v>315.7200239448339</v>
      </c>
      <c r="E202" s="21">
        <f t="shared" si="19"/>
        <v>7.7791614072467885</v>
      </c>
      <c r="F202" s="21">
        <f t="shared" si="22"/>
        <v>307.9408625375871</v>
      </c>
      <c r="G202" s="22">
        <f t="shared" si="20"/>
        <v>1559.0578752016422</v>
      </c>
      <c r="H202" s="21">
        <f t="shared" si="21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>
        <f t="shared" si="17"/>
        <v>15</v>
      </c>
      <c r="C203" s="1">
        <f t="shared" si="16"/>
        <v>176</v>
      </c>
      <c r="D203" s="21">
        <f t="shared" si="18"/>
        <v>315.7200239448338</v>
      </c>
      <c r="E203" s="21">
        <f t="shared" si="19"/>
        <v>6.496074480006842</v>
      </c>
      <c r="F203" s="21">
        <f t="shared" si="22"/>
        <v>309.223949464827</v>
      </c>
      <c r="G203" s="22">
        <f t="shared" si="20"/>
        <v>1249.8339257368152</v>
      </c>
      <c r="H203" s="21">
        <f t="shared" si="21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>
        <f t="shared" si="17"/>
        <v>15</v>
      </c>
      <c r="C204" s="1">
        <f t="shared" si="16"/>
        <v>177</v>
      </c>
      <c r="D204" s="21">
        <f t="shared" si="18"/>
        <v>315.7200239448328</v>
      </c>
      <c r="E204" s="21">
        <f t="shared" si="19"/>
        <v>5.20764135723673</v>
      </c>
      <c r="F204" s="21">
        <f t="shared" si="22"/>
        <v>310.51238258759605</v>
      </c>
      <c r="G204" s="22">
        <f t="shared" si="20"/>
        <v>939.3215431492192</v>
      </c>
      <c r="H204" s="21">
        <f t="shared" si="21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>
        <f t="shared" si="17"/>
        <v>15</v>
      </c>
      <c r="C205" s="1">
        <f t="shared" si="16"/>
        <v>178</v>
      </c>
      <c r="D205" s="21">
        <f t="shared" si="18"/>
        <v>315.7200239448318</v>
      </c>
      <c r="E205" s="21">
        <f t="shared" si="19"/>
        <v>3.9138397631217465</v>
      </c>
      <c r="F205" s="21">
        <f t="shared" si="22"/>
        <v>311.80618418171</v>
      </c>
      <c r="G205" s="22">
        <f t="shared" si="20"/>
        <v>627.5153589675092</v>
      </c>
      <c r="H205" s="21">
        <f t="shared" si="21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>
        <f t="shared" si="17"/>
        <v>15</v>
      </c>
      <c r="C206" s="1">
        <f t="shared" si="16"/>
        <v>179</v>
      </c>
      <c r="D206" s="21">
        <f t="shared" si="18"/>
        <v>315.72002394483525</v>
      </c>
      <c r="E206" s="21">
        <f t="shared" si="19"/>
        <v>2.614647329031288</v>
      </c>
      <c r="F206" s="21">
        <f t="shared" si="22"/>
        <v>313.10537661580395</v>
      </c>
      <c r="G206" s="22">
        <f t="shared" si="20"/>
        <v>314.40998235170525</v>
      </c>
      <c r="H206" s="21">
        <f t="shared" si="21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>
        <f t="shared" si="17"/>
        <v>15</v>
      </c>
      <c r="C207" s="1">
        <f t="shared" si="16"/>
        <v>180</v>
      </c>
      <c r="D207" s="21">
        <f t="shared" si="18"/>
        <v>315.7200239448385</v>
      </c>
      <c r="E207" s="21">
        <f t="shared" si="19"/>
        <v>1.3100415931321052</v>
      </c>
      <c r="F207" s="21">
        <f t="shared" si="22"/>
        <v>314.4099823517064</v>
      </c>
      <c r="G207" s="22">
        <f t="shared" si="20"/>
        <v>-1.1368683772161603E-12</v>
      </c>
      <c r="H207" s="21">
        <f t="shared" si="21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 t="str">
        <f t="shared" si="17"/>
        <v> </v>
      </c>
      <c r="C208" s="1" t="str">
        <f t="shared" si="16"/>
        <v> </v>
      </c>
      <c r="D208" s="21" t="str">
        <f t="shared" si="18"/>
        <v> </v>
      </c>
      <c r="E208" s="21" t="str">
        <f t="shared" si="19"/>
        <v> </v>
      </c>
      <c r="F208" s="21" t="str">
        <f t="shared" si="22"/>
        <v> </v>
      </c>
      <c r="G208" s="22" t="str">
        <f t="shared" si="20"/>
        <v> </v>
      </c>
      <c r="H208" s="21" t="str">
        <f t="shared" si="21"/>
        <v> 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 t="str">
        <f t="shared" si="17"/>
        <v> </v>
      </c>
      <c r="C209" s="1" t="str">
        <f t="shared" si="16"/>
        <v> </v>
      </c>
      <c r="D209" s="21" t="str">
        <f t="shared" si="18"/>
        <v> </v>
      </c>
      <c r="E209" s="21" t="str">
        <f t="shared" si="19"/>
        <v> </v>
      </c>
      <c r="F209" s="21" t="str">
        <f t="shared" si="22"/>
        <v> </v>
      </c>
      <c r="G209" s="22" t="str">
        <f t="shared" si="20"/>
        <v> </v>
      </c>
      <c r="H209" s="21" t="str">
        <f t="shared" si="21"/>
        <v> 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 t="str">
        <f t="shared" si="17"/>
        <v> </v>
      </c>
      <c r="C210" s="1" t="str">
        <f t="shared" si="16"/>
        <v> </v>
      </c>
      <c r="D210" s="21" t="str">
        <f t="shared" si="18"/>
        <v> </v>
      </c>
      <c r="E210" s="21" t="str">
        <f t="shared" si="19"/>
        <v> </v>
      </c>
      <c r="F210" s="21" t="str">
        <f t="shared" si="22"/>
        <v> </v>
      </c>
      <c r="G210" s="22" t="str">
        <f t="shared" si="20"/>
        <v> </v>
      </c>
      <c r="H210" s="21" t="str">
        <f t="shared" si="21"/>
        <v> 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 t="str">
        <f t="shared" si="17"/>
        <v> </v>
      </c>
      <c r="C211" s="1" t="str">
        <f t="shared" si="16"/>
        <v> </v>
      </c>
      <c r="D211" s="21" t="str">
        <f t="shared" si="18"/>
        <v> </v>
      </c>
      <c r="E211" s="21" t="str">
        <f t="shared" si="19"/>
        <v> </v>
      </c>
      <c r="F211" s="21" t="str">
        <f t="shared" si="22"/>
        <v> </v>
      </c>
      <c r="G211" s="22" t="str">
        <f t="shared" si="20"/>
        <v> </v>
      </c>
      <c r="H211" s="21" t="str">
        <f t="shared" si="21"/>
        <v> 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 t="str">
        <f t="shared" si="17"/>
        <v> </v>
      </c>
      <c r="C212" s="1" t="str">
        <f t="shared" si="16"/>
        <v> </v>
      </c>
      <c r="D212" s="21" t="str">
        <f t="shared" si="18"/>
        <v> </v>
      </c>
      <c r="E212" s="21" t="str">
        <f t="shared" si="19"/>
        <v> </v>
      </c>
      <c r="F212" s="21" t="str">
        <f t="shared" si="22"/>
        <v> </v>
      </c>
      <c r="G212" s="22" t="str">
        <f t="shared" si="20"/>
        <v> </v>
      </c>
      <c r="H212" s="21" t="str">
        <f t="shared" si="21"/>
        <v> 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 t="str">
        <f t="shared" si="17"/>
        <v> </v>
      </c>
      <c r="C213" s="1" t="str">
        <f t="shared" si="16"/>
        <v> </v>
      </c>
      <c r="D213" s="21" t="str">
        <f t="shared" si="18"/>
        <v> </v>
      </c>
      <c r="E213" s="21" t="str">
        <f t="shared" si="19"/>
        <v> </v>
      </c>
      <c r="F213" s="21" t="str">
        <f t="shared" si="22"/>
        <v> </v>
      </c>
      <c r="G213" s="22" t="str">
        <f t="shared" si="20"/>
        <v> </v>
      </c>
      <c r="H213" s="21" t="str">
        <f t="shared" si="21"/>
        <v> 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 t="str">
        <f t="shared" si="17"/>
        <v> </v>
      </c>
      <c r="C214" s="1" t="str">
        <f t="shared" si="16"/>
        <v> </v>
      </c>
      <c r="D214" s="21" t="str">
        <f t="shared" si="18"/>
        <v> </v>
      </c>
      <c r="E214" s="21" t="str">
        <f t="shared" si="19"/>
        <v> </v>
      </c>
      <c r="F214" s="21" t="str">
        <f t="shared" si="22"/>
        <v> </v>
      </c>
      <c r="G214" s="22" t="str">
        <f t="shared" si="20"/>
        <v> </v>
      </c>
      <c r="H214" s="21" t="str">
        <f t="shared" si="21"/>
        <v> 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 t="str">
        <f t="shared" si="17"/>
        <v> </v>
      </c>
      <c r="C215" s="1" t="str">
        <f t="shared" si="16"/>
        <v> </v>
      </c>
      <c r="D215" s="21" t="str">
        <f t="shared" si="18"/>
        <v> </v>
      </c>
      <c r="E215" s="21" t="str">
        <f t="shared" si="19"/>
        <v> </v>
      </c>
      <c r="F215" s="21" t="str">
        <f t="shared" si="22"/>
        <v> </v>
      </c>
      <c r="G215" s="22" t="str">
        <f t="shared" si="20"/>
        <v> </v>
      </c>
      <c r="H215" s="21" t="str">
        <f t="shared" si="21"/>
        <v> 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 t="str">
        <f t="shared" si="17"/>
        <v> </v>
      </c>
      <c r="C216" s="1" t="str">
        <f t="shared" si="16"/>
        <v> </v>
      </c>
      <c r="D216" s="21" t="str">
        <f t="shared" si="18"/>
        <v> </v>
      </c>
      <c r="E216" s="21" t="str">
        <f t="shared" si="19"/>
        <v> </v>
      </c>
      <c r="F216" s="21" t="str">
        <f t="shared" si="22"/>
        <v> </v>
      </c>
      <c r="G216" s="22" t="str">
        <f t="shared" si="20"/>
        <v> </v>
      </c>
      <c r="H216" s="21" t="str">
        <f t="shared" si="21"/>
        <v> 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 t="str">
        <f t="shared" si="17"/>
        <v> </v>
      </c>
      <c r="C217" s="1" t="str">
        <f t="shared" si="16"/>
        <v> </v>
      </c>
      <c r="D217" s="21" t="str">
        <f t="shared" si="18"/>
        <v> </v>
      </c>
      <c r="E217" s="21" t="str">
        <f t="shared" si="19"/>
        <v> </v>
      </c>
      <c r="F217" s="21" t="str">
        <f t="shared" si="22"/>
        <v> </v>
      </c>
      <c r="G217" s="22" t="str">
        <f t="shared" si="20"/>
        <v> </v>
      </c>
      <c r="H217" s="21" t="str">
        <f t="shared" si="21"/>
        <v> 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 t="str">
        <f t="shared" si="17"/>
        <v> </v>
      </c>
      <c r="C218" s="1" t="str">
        <f t="shared" si="16"/>
        <v> </v>
      </c>
      <c r="D218" s="21" t="str">
        <f t="shared" si="18"/>
        <v> </v>
      </c>
      <c r="E218" s="21" t="str">
        <f t="shared" si="19"/>
        <v> </v>
      </c>
      <c r="F218" s="21" t="str">
        <f t="shared" si="22"/>
        <v> </v>
      </c>
      <c r="G218" s="22" t="str">
        <f t="shared" si="20"/>
        <v> </v>
      </c>
      <c r="H218" s="21" t="str">
        <f t="shared" si="21"/>
        <v> 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 t="str">
        <f t="shared" si="17"/>
        <v> </v>
      </c>
      <c r="C219" s="1" t="str">
        <f t="shared" si="16"/>
        <v> </v>
      </c>
      <c r="D219" s="21" t="str">
        <f t="shared" si="18"/>
        <v> </v>
      </c>
      <c r="E219" s="21" t="str">
        <f t="shared" si="19"/>
        <v> </v>
      </c>
      <c r="F219" s="21" t="str">
        <f t="shared" si="22"/>
        <v> </v>
      </c>
      <c r="G219" s="22" t="str">
        <f t="shared" si="20"/>
        <v> </v>
      </c>
      <c r="H219" s="21" t="str">
        <f t="shared" si="21"/>
        <v> 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 t="str">
        <f t="shared" si="17"/>
        <v> </v>
      </c>
      <c r="C220" s="1" t="str">
        <f aca="true" t="shared" si="23" ref="C220:C283">IF(CODE(C219)=32," ",IF(C219+1&gt;$E$12," ",+C219+1))</f>
        <v> </v>
      </c>
      <c r="D220" s="21" t="str">
        <f t="shared" si="18"/>
        <v> </v>
      </c>
      <c r="E220" s="21" t="str">
        <f t="shared" si="19"/>
        <v> </v>
      </c>
      <c r="F220" s="21" t="str">
        <f t="shared" si="22"/>
        <v> </v>
      </c>
      <c r="G220" s="22" t="str">
        <f t="shared" si="20"/>
        <v> </v>
      </c>
      <c r="H220" s="21" t="str">
        <f t="shared" si="21"/>
        <v> 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 t="str">
        <f aca="true" t="shared" si="24" ref="B221:B284">IF(C221&lt;&gt;" ",INT(C220/12)+1," ")</f>
        <v> </v>
      </c>
      <c r="C221" s="1" t="str">
        <f t="shared" si="23"/>
        <v> </v>
      </c>
      <c r="D221" s="21" t="str">
        <f aca="true" t="shared" si="25" ref="D221:D284">IF(C221&lt;&gt;" ",PMT($E$10,($E$12)-C220,-G220)," ")</f>
        <v> </v>
      </c>
      <c r="E221" s="21" t="str">
        <f aca="true" t="shared" si="26" ref="E221:E284">IF(C221&lt;&gt;" ",G220*$E$10," ")</f>
        <v> </v>
      </c>
      <c r="F221" s="21" t="str">
        <f t="shared" si="22"/>
        <v> </v>
      </c>
      <c r="G221" s="22" t="str">
        <f aca="true" t="shared" si="27" ref="G221:G284">IF(C221&lt;&gt;" ",G220-F221," ")</f>
        <v> </v>
      </c>
      <c r="H221" s="21" t="str">
        <f t="shared" si="21"/>
        <v> 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 t="str">
        <f t="shared" si="24"/>
        <v> </v>
      </c>
      <c r="C222" s="1" t="str">
        <f t="shared" si="23"/>
        <v> </v>
      </c>
      <c r="D222" s="21" t="str">
        <f t="shared" si="25"/>
        <v> </v>
      </c>
      <c r="E222" s="21" t="str">
        <f t="shared" si="26"/>
        <v> </v>
      </c>
      <c r="F222" s="21" t="str">
        <f t="shared" si="22"/>
        <v> </v>
      </c>
      <c r="G222" s="22" t="str">
        <f t="shared" si="27"/>
        <v> </v>
      </c>
      <c r="H222" s="21" t="str">
        <f t="shared" si="21"/>
        <v> 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 t="str">
        <f t="shared" si="24"/>
        <v> </v>
      </c>
      <c r="C223" s="1" t="str">
        <f t="shared" si="23"/>
        <v> </v>
      </c>
      <c r="D223" s="21" t="str">
        <f t="shared" si="25"/>
        <v> </v>
      </c>
      <c r="E223" s="21" t="str">
        <f t="shared" si="26"/>
        <v> </v>
      </c>
      <c r="F223" s="21" t="str">
        <f t="shared" si="22"/>
        <v> </v>
      </c>
      <c r="G223" s="22" t="str">
        <f t="shared" si="27"/>
        <v> </v>
      </c>
      <c r="H223" s="21" t="str">
        <f t="shared" si="21"/>
        <v> 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 t="str">
        <f t="shared" si="24"/>
        <v> </v>
      </c>
      <c r="C224" s="1" t="str">
        <f t="shared" si="23"/>
        <v> </v>
      </c>
      <c r="D224" s="21" t="str">
        <f t="shared" si="25"/>
        <v> </v>
      </c>
      <c r="E224" s="21" t="str">
        <f t="shared" si="26"/>
        <v> </v>
      </c>
      <c r="F224" s="21" t="str">
        <f t="shared" si="22"/>
        <v> </v>
      </c>
      <c r="G224" s="22" t="str">
        <f t="shared" si="27"/>
        <v> </v>
      </c>
      <c r="H224" s="21" t="str">
        <f t="shared" si="21"/>
        <v> 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 t="str">
        <f t="shared" si="24"/>
        <v> </v>
      </c>
      <c r="C225" s="1" t="str">
        <f t="shared" si="23"/>
        <v> </v>
      </c>
      <c r="D225" s="21" t="str">
        <f t="shared" si="25"/>
        <v> </v>
      </c>
      <c r="E225" s="21" t="str">
        <f t="shared" si="26"/>
        <v> </v>
      </c>
      <c r="F225" s="21" t="str">
        <f t="shared" si="22"/>
        <v> </v>
      </c>
      <c r="G225" s="22" t="str">
        <f t="shared" si="27"/>
        <v> </v>
      </c>
      <c r="H225" s="21" t="str">
        <f t="shared" si="21"/>
        <v> 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 t="str">
        <f t="shared" si="24"/>
        <v> </v>
      </c>
      <c r="C226" s="1" t="str">
        <f t="shared" si="23"/>
        <v> </v>
      </c>
      <c r="D226" s="21" t="str">
        <f t="shared" si="25"/>
        <v> </v>
      </c>
      <c r="E226" s="21" t="str">
        <f t="shared" si="26"/>
        <v> </v>
      </c>
      <c r="F226" s="21" t="str">
        <f t="shared" si="22"/>
        <v> </v>
      </c>
      <c r="G226" s="22" t="str">
        <f t="shared" si="27"/>
        <v> </v>
      </c>
      <c r="H226" s="21" t="str">
        <f t="shared" si="21"/>
        <v> 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 t="str">
        <f t="shared" si="24"/>
        <v> </v>
      </c>
      <c r="C227" s="1" t="str">
        <f t="shared" si="23"/>
        <v> </v>
      </c>
      <c r="D227" s="21" t="str">
        <f t="shared" si="25"/>
        <v> </v>
      </c>
      <c r="E227" s="21" t="str">
        <f t="shared" si="26"/>
        <v> </v>
      </c>
      <c r="F227" s="21" t="str">
        <f t="shared" si="22"/>
        <v> </v>
      </c>
      <c r="G227" s="22" t="str">
        <f t="shared" si="27"/>
        <v> </v>
      </c>
      <c r="H227" s="21" t="str">
        <f t="shared" si="21"/>
        <v> 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 t="str">
        <f t="shared" si="24"/>
        <v> </v>
      </c>
      <c r="C228" s="1" t="str">
        <f t="shared" si="23"/>
        <v> </v>
      </c>
      <c r="D228" s="21" t="str">
        <f t="shared" si="25"/>
        <v> </v>
      </c>
      <c r="E228" s="21" t="str">
        <f t="shared" si="26"/>
        <v> </v>
      </c>
      <c r="F228" s="21" t="str">
        <f t="shared" si="22"/>
        <v> </v>
      </c>
      <c r="G228" s="22" t="str">
        <f t="shared" si="27"/>
        <v> </v>
      </c>
      <c r="H228" s="21" t="str">
        <f t="shared" si="21"/>
        <v> 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 t="str">
        <f t="shared" si="24"/>
        <v> </v>
      </c>
      <c r="C229" s="1" t="str">
        <f t="shared" si="23"/>
        <v> </v>
      </c>
      <c r="D229" s="21" t="str">
        <f t="shared" si="25"/>
        <v> </v>
      </c>
      <c r="E229" s="21" t="str">
        <f t="shared" si="26"/>
        <v> </v>
      </c>
      <c r="F229" s="21" t="str">
        <f t="shared" si="22"/>
        <v> </v>
      </c>
      <c r="G229" s="22" t="str">
        <f t="shared" si="27"/>
        <v> </v>
      </c>
      <c r="H229" s="21" t="str">
        <f t="shared" si="21"/>
        <v> 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 t="str">
        <f t="shared" si="24"/>
        <v> </v>
      </c>
      <c r="C230" s="1" t="str">
        <f t="shared" si="23"/>
        <v> </v>
      </c>
      <c r="D230" s="21" t="str">
        <f t="shared" si="25"/>
        <v> </v>
      </c>
      <c r="E230" s="21" t="str">
        <f t="shared" si="26"/>
        <v> </v>
      </c>
      <c r="F230" s="21" t="str">
        <f t="shared" si="22"/>
        <v> </v>
      </c>
      <c r="G230" s="22" t="str">
        <f t="shared" si="27"/>
        <v> </v>
      </c>
      <c r="H230" s="21" t="str">
        <f t="shared" si="21"/>
        <v> 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 t="str">
        <f t="shared" si="24"/>
        <v> </v>
      </c>
      <c r="C231" s="1" t="str">
        <f t="shared" si="23"/>
        <v> </v>
      </c>
      <c r="D231" s="21" t="str">
        <f t="shared" si="25"/>
        <v> </v>
      </c>
      <c r="E231" s="21" t="str">
        <f t="shared" si="26"/>
        <v> </v>
      </c>
      <c r="F231" s="21" t="str">
        <f t="shared" si="22"/>
        <v> </v>
      </c>
      <c r="G231" s="22" t="str">
        <f t="shared" si="27"/>
        <v> </v>
      </c>
      <c r="H231" s="21" t="str">
        <f t="shared" si="21"/>
        <v> 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 t="str">
        <f t="shared" si="24"/>
        <v> </v>
      </c>
      <c r="C232" s="1" t="str">
        <f t="shared" si="23"/>
        <v> </v>
      </c>
      <c r="D232" s="21" t="str">
        <f t="shared" si="25"/>
        <v> </v>
      </c>
      <c r="E232" s="21" t="str">
        <f t="shared" si="26"/>
        <v> </v>
      </c>
      <c r="F232" s="21" t="str">
        <f t="shared" si="22"/>
        <v> </v>
      </c>
      <c r="G232" s="22" t="str">
        <f t="shared" si="27"/>
        <v> </v>
      </c>
      <c r="H232" s="21" t="str">
        <f t="shared" si="21"/>
        <v> 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 t="str">
        <f t="shared" si="24"/>
        <v> </v>
      </c>
      <c r="C233" s="1" t="str">
        <f t="shared" si="23"/>
        <v> </v>
      </c>
      <c r="D233" s="21" t="str">
        <f t="shared" si="25"/>
        <v> </v>
      </c>
      <c r="E233" s="21" t="str">
        <f t="shared" si="26"/>
        <v> </v>
      </c>
      <c r="F233" s="21" t="str">
        <f t="shared" si="22"/>
        <v> </v>
      </c>
      <c r="G233" s="22" t="str">
        <f t="shared" si="27"/>
        <v> </v>
      </c>
      <c r="H233" s="21" t="str">
        <f t="shared" si="21"/>
        <v> 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 t="str">
        <f t="shared" si="24"/>
        <v> </v>
      </c>
      <c r="C234" s="1" t="str">
        <f t="shared" si="23"/>
        <v> </v>
      </c>
      <c r="D234" s="21" t="str">
        <f t="shared" si="25"/>
        <v> </v>
      </c>
      <c r="E234" s="21" t="str">
        <f t="shared" si="26"/>
        <v> </v>
      </c>
      <c r="F234" s="21" t="str">
        <f t="shared" si="22"/>
        <v> </v>
      </c>
      <c r="G234" s="22" t="str">
        <f t="shared" si="27"/>
        <v> </v>
      </c>
      <c r="H234" s="21" t="str">
        <f aca="true" t="shared" si="28" ref="H234:H297">IF(C234&lt;&gt;" ",IF(AND($E$18=B234,$E$19=C234-(B234-1)*12),$E$17,0)," ")</f>
        <v> 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 t="str">
        <f t="shared" si="24"/>
        <v> </v>
      </c>
      <c r="C235" s="1" t="str">
        <f t="shared" si="23"/>
        <v> </v>
      </c>
      <c r="D235" s="21" t="str">
        <f t="shared" si="25"/>
        <v> </v>
      </c>
      <c r="E235" s="21" t="str">
        <f t="shared" si="26"/>
        <v> </v>
      </c>
      <c r="F235" s="21" t="str">
        <f aca="true" t="shared" si="29" ref="F235:F298">IF(C235&lt;&gt;" ",D235-E235+H235," ")</f>
        <v> </v>
      </c>
      <c r="G235" s="22" t="str">
        <f t="shared" si="27"/>
        <v> </v>
      </c>
      <c r="H235" s="21" t="str">
        <f t="shared" si="28"/>
        <v> 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 t="str">
        <f t="shared" si="24"/>
        <v> </v>
      </c>
      <c r="C236" s="1" t="str">
        <f t="shared" si="23"/>
        <v> </v>
      </c>
      <c r="D236" s="21" t="str">
        <f t="shared" si="25"/>
        <v> </v>
      </c>
      <c r="E236" s="21" t="str">
        <f t="shared" si="26"/>
        <v> </v>
      </c>
      <c r="F236" s="21" t="str">
        <f t="shared" si="29"/>
        <v> </v>
      </c>
      <c r="G236" s="22" t="str">
        <f t="shared" si="27"/>
        <v> </v>
      </c>
      <c r="H236" s="21" t="str">
        <f t="shared" si="28"/>
        <v> 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 t="str">
        <f t="shared" si="24"/>
        <v> </v>
      </c>
      <c r="C237" s="1" t="str">
        <f t="shared" si="23"/>
        <v> </v>
      </c>
      <c r="D237" s="21" t="str">
        <f t="shared" si="25"/>
        <v> </v>
      </c>
      <c r="E237" s="21" t="str">
        <f t="shared" si="26"/>
        <v> </v>
      </c>
      <c r="F237" s="21" t="str">
        <f t="shared" si="29"/>
        <v> </v>
      </c>
      <c r="G237" s="22" t="str">
        <f t="shared" si="27"/>
        <v> </v>
      </c>
      <c r="H237" s="21" t="str">
        <f t="shared" si="28"/>
        <v> 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 t="str">
        <f t="shared" si="24"/>
        <v> </v>
      </c>
      <c r="C238" s="1" t="str">
        <f t="shared" si="23"/>
        <v> </v>
      </c>
      <c r="D238" s="21" t="str">
        <f t="shared" si="25"/>
        <v> </v>
      </c>
      <c r="E238" s="21" t="str">
        <f t="shared" si="26"/>
        <v> </v>
      </c>
      <c r="F238" s="21" t="str">
        <f t="shared" si="29"/>
        <v> </v>
      </c>
      <c r="G238" s="22" t="str">
        <f t="shared" si="27"/>
        <v> </v>
      </c>
      <c r="H238" s="21" t="str">
        <f t="shared" si="28"/>
        <v> 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 t="str">
        <f t="shared" si="24"/>
        <v> </v>
      </c>
      <c r="C239" s="1" t="str">
        <f t="shared" si="23"/>
        <v> </v>
      </c>
      <c r="D239" s="21" t="str">
        <f t="shared" si="25"/>
        <v> </v>
      </c>
      <c r="E239" s="21" t="str">
        <f t="shared" si="26"/>
        <v> </v>
      </c>
      <c r="F239" s="21" t="str">
        <f t="shared" si="29"/>
        <v> </v>
      </c>
      <c r="G239" s="22" t="str">
        <f t="shared" si="27"/>
        <v> </v>
      </c>
      <c r="H239" s="21" t="str">
        <f t="shared" si="28"/>
        <v> 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 t="str">
        <f t="shared" si="24"/>
        <v> </v>
      </c>
      <c r="C240" s="1" t="str">
        <f t="shared" si="23"/>
        <v> </v>
      </c>
      <c r="D240" s="21" t="str">
        <f t="shared" si="25"/>
        <v> </v>
      </c>
      <c r="E240" s="21" t="str">
        <f t="shared" si="26"/>
        <v> </v>
      </c>
      <c r="F240" s="21" t="str">
        <f t="shared" si="29"/>
        <v> </v>
      </c>
      <c r="G240" s="22" t="str">
        <f t="shared" si="27"/>
        <v> </v>
      </c>
      <c r="H240" s="21" t="str">
        <f t="shared" si="28"/>
        <v> 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 t="str">
        <f t="shared" si="24"/>
        <v> </v>
      </c>
      <c r="C241" s="1" t="str">
        <f t="shared" si="23"/>
        <v> </v>
      </c>
      <c r="D241" s="21" t="str">
        <f t="shared" si="25"/>
        <v> </v>
      </c>
      <c r="E241" s="21" t="str">
        <f t="shared" si="26"/>
        <v> </v>
      </c>
      <c r="F241" s="21" t="str">
        <f t="shared" si="29"/>
        <v> </v>
      </c>
      <c r="G241" s="22" t="str">
        <f t="shared" si="27"/>
        <v> </v>
      </c>
      <c r="H241" s="21" t="str">
        <f t="shared" si="28"/>
        <v> 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 t="str">
        <f t="shared" si="24"/>
        <v> </v>
      </c>
      <c r="C242" s="1" t="str">
        <f t="shared" si="23"/>
        <v> </v>
      </c>
      <c r="D242" s="21" t="str">
        <f t="shared" si="25"/>
        <v> </v>
      </c>
      <c r="E242" s="21" t="str">
        <f t="shared" si="26"/>
        <v> </v>
      </c>
      <c r="F242" s="21" t="str">
        <f t="shared" si="29"/>
        <v> </v>
      </c>
      <c r="G242" s="22" t="str">
        <f t="shared" si="27"/>
        <v> </v>
      </c>
      <c r="H242" s="21" t="str">
        <f t="shared" si="28"/>
        <v> 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 t="str">
        <f t="shared" si="24"/>
        <v> </v>
      </c>
      <c r="C243" s="1" t="str">
        <f t="shared" si="23"/>
        <v> </v>
      </c>
      <c r="D243" s="21" t="str">
        <f t="shared" si="25"/>
        <v> </v>
      </c>
      <c r="E243" s="21" t="str">
        <f t="shared" si="26"/>
        <v> </v>
      </c>
      <c r="F243" s="21" t="str">
        <f t="shared" si="29"/>
        <v> </v>
      </c>
      <c r="G243" s="22" t="str">
        <f t="shared" si="27"/>
        <v> </v>
      </c>
      <c r="H243" s="21" t="str">
        <f t="shared" si="28"/>
        <v> 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 t="str">
        <f t="shared" si="24"/>
        <v> </v>
      </c>
      <c r="C244" s="1" t="str">
        <f t="shared" si="23"/>
        <v> </v>
      </c>
      <c r="D244" s="21" t="str">
        <f t="shared" si="25"/>
        <v> </v>
      </c>
      <c r="E244" s="21" t="str">
        <f t="shared" si="26"/>
        <v> </v>
      </c>
      <c r="F244" s="21" t="str">
        <f t="shared" si="29"/>
        <v> </v>
      </c>
      <c r="G244" s="22" t="str">
        <f t="shared" si="27"/>
        <v> </v>
      </c>
      <c r="H244" s="21" t="str">
        <f t="shared" si="28"/>
        <v> 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 t="str">
        <f t="shared" si="24"/>
        <v> </v>
      </c>
      <c r="C245" s="1" t="str">
        <f t="shared" si="23"/>
        <v> </v>
      </c>
      <c r="D245" s="21" t="str">
        <f t="shared" si="25"/>
        <v> </v>
      </c>
      <c r="E245" s="21" t="str">
        <f t="shared" si="26"/>
        <v> </v>
      </c>
      <c r="F245" s="21" t="str">
        <f t="shared" si="29"/>
        <v> </v>
      </c>
      <c r="G245" s="22" t="str">
        <f t="shared" si="27"/>
        <v> </v>
      </c>
      <c r="H245" s="21" t="str">
        <f t="shared" si="28"/>
        <v> 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 t="str">
        <f t="shared" si="24"/>
        <v> </v>
      </c>
      <c r="C246" s="1" t="str">
        <f t="shared" si="23"/>
        <v> </v>
      </c>
      <c r="D246" s="21" t="str">
        <f t="shared" si="25"/>
        <v> </v>
      </c>
      <c r="E246" s="21" t="str">
        <f t="shared" si="26"/>
        <v> </v>
      </c>
      <c r="F246" s="21" t="str">
        <f t="shared" si="29"/>
        <v> </v>
      </c>
      <c r="G246" s="22" t="str">
        <f t="shared" si="27"/>
        <v> </v>
      </c>
      <c r="H246" s="21" t="str">
        <f t="shared" si="28"/>
        <v> 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 t="str">
        <f t="shared" si="24"/>
        <v> </v>
      </c>
      <c r="C247" s="1" t="str">
        <f t="shared" si="23"/>
        <v> </v>
      </c>
      <c r="D247" s="21" t="str">
        <f t="shared" si="25"/>
        <v> </v>
      </c>
      <c r="E247" s="21" t="str">
        <f t="shared" si="26"/>
        <v> </v>
      </c>
      <c r="F247" s="21" t="str">
        <f t="shared" si="29"/>
        <v> </v>
      </c>
      <c r="G247" s="22" t="str">
        <f t="shared" si="27"/>
        <v> </v>
      </c>
      <c r="H247" s="21" t="str">
        <f t="shared" si="28"/>
        <v> 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 t="str">
        <f t="shared" si="24"/>
        <v> </v>
      </c>
      <c r="C248" s="1" t="str">
        <f t="shared" si="23"/>
        <v> </v>
      </c>
      <c r="D248" s="21" t="str">
        <f t="shared" si="25"/>
        <v> </v>
      </c>
      <c r="E248" s="21" t="str">
        <f t="shared" si="26"/>
        <v> </v>
      </c>
      <c r="F248" s="21" t="str">
        <f t="shared" si="29"/>
        <v> </v>
      </c>
      <c r="G248" s="22" t="str">
        <f t="shared" si="27"/>
        <v> </v>
      </c>
      <c r="H248" s="21" t="str">
        <f t="shared" si="28"/>
        <v> 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 t="str">
        <f t="shared" si="24"/>
        <v> </v>
      </c>
      <c r="C249" s="1" t="str">
        <f t="shared" si="23"/>
        <v> </v>
      </c>
      <c r="D249" s="21" t="str">
        <f t="shared" si="25"/>
        <v> </v>
      </c>
      <c r="E249" s="21" t="str">
        <f t="shared" si="26"/>
        <v> </v>
      </c>
      <c r="F249" s="21" t="str">
        <f t="shared" si="29"/>
        <v> </v>
      </c>
      <c r="G249" s="22" t="str">
        <f t="shared" si="27"/>
        <v> </v>
      </c>
      <c r="H249" s="21" t="str">
        <f t="shared" si="28"/>
        <v> 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 t="str">
        <f t="shared" si="24"/>
        <v> </v>
      </c>
      <c r="C250" s="1" t="str">
        <f t="shared" si="23"/>
        <v> </v>
      </c>
      <c r="D250" s="21" t="str">
        <f t="shared" si="25"/>
        <v> </v>
      </c>
      <c r="E250" s="21" t="str">
        <f t="shared" si="26"/>
        <v> </v>
      </c>
      <c r="F250" s="21" t="str">
        <f t="shared" si="29"/>
        <v> </v>
      </c>
      <c r="G250" s="22" t="str">
        <f t="shared" si="27"/>
        <v> </v>
      </c>
      <c r="H250" s="21" t="str">
        <f t="shared" si="28"/>
        <v> 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 t="str">
        <f t="shared" si="24"/>
        <v> </v>
      </c>
      <c r="C251" s="1" t="str">
        <f t="shared" si="23"/>
        <v> </v>
      </c>
      <c r="D251" s="21" t="str">
        <f t="shared" si="25"/>
        <v> </v>
      </c>
      <c r="E251" s="21" t="str">
        <f t="shared" si="26"/>
        <v> </v>
      </c>
      <c r="F251" s="21" t="str">
        <f t="shared" si="29"/>
        <v> </v>
      </c>
      <c r="G251" s="22" t="str">
        <f t="shared" si="27"/>
        <v> </v>
      </c>
      <c r="H251" s="21" t="str">
        <f t="shared" si="28"/>
        <v> 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 t="str">
        <f t="shared" si="24"/>
        <v> </v>
      </c>
      <c r="C252" s="1" t="str">
        <f t="shared" si="23"/>
        <v> </v>
      </c>
      <c r="D252" s="21" t="str">
        <f t="shared" si="25"/>
        <v> </v>
      </c>
      <c r="E252" s="21" t="str">
        <f t="shared" si="26"/>
        <v> </v>
      </c>
      <c r="F252" s="21" t="str">
        <f t="shared" si="29"/>
        <v> </v>
      </c>
      <c r="G252" s="22" t="str">
        <f t="shared" si="27"/>
        <v> </v>
      </c>
      <c r="H252" s="21" t="str">
        <f t="shared" si="28"/>
        <v> 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 t="str">
        <f t="shared" si="24"/>
        <v> </v>
      </c>
      <c r="C253" s="1" t="str">
        <f t="shared" si="23"/>
        <v> </v>
      </c>
      <c r="D253" s="21" t="str">
        <f t="shared" si="25"/>
        <v> </v>
      </c>
      <c r="E253" s="21" t="str">
        <f t="shared" si="26"/>
        <v> </v>
      </c>
      <c r="F253" s="21" t="str">
        <f t="shared" si="29"/>
        <v> </v>
      </c>
      <c r="G253" s="22" t="str">
        <f t="shared" si="27"/>
        <v> </v>
      </c>
      <c r="H253" s="21" t="str">
        <f t="shared" si="28"/>
        <v> 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 t="str">
        <f t="shared" si="24"/>
        <v> </v>
      </c>
      <c r="C254" s="1" t="str">
        <f t="shared" si="23"/>
        <v> </v>
      </c>
      <c r="D254" s="21" t="str">
        <f t="shared" si="25"/>
        <v> </v>
      </c>
      <c r="E254" s="21" t="str">
        <f t="shared" si="26"/>
        <v> </v>
      </c>
      <c r="F254" s="21" t="str">
        <f t="shared" si="29"/>
        <v> </v>
      </c>
      <c r="G254" s="22" t="str">
        <f t="shared" si="27"/>
        <v> </v>
      </c>
      <c r="H254" s="21" t="str">
        <f t="shared" si="28"/>
        <v> 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 t="str">
        <f t="shared" si="24"/>
        <v> </v>
      </c>
      <c r="C255" s="1" t="str">
        <f t="shared" si="23"/>
        <v> </v>
      </c>
      <c r="D255" s="21" t="str">
        <f t="shared" si="25"/>
        <v> </v>
      </c>
      <c r="E255" s="21" t="str">
        <f t="shared" si="26"/>
        <v> </v>
      </c>
      <c r="F255" s="21" t="str">
        <f t="shared" si="29"/>
        <v> </v>
      </c>
      <c r="G255" s="22" t="str">
        <f t="shared" si="27"/>
        <v> </v>
      </c>
      <c r="H255" s="21" t="str">
        <f t="shared" si="28"/>
        <v> 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 t="str">
        <f t="shared" si="24"/>
        <v> </v>
      </c>
      <c r="C256" s="1" t="str">
        <f t="shared" si="23"/>
        <v> </v>
      </c>
      <c r="D256" s="21" t="str">
        <f t="shared" si="25"/>
        <v> </v>
      </c>
      <c r="E256" s="21" t="str">
        <f t="shared" si="26"/>
        <v> </v>
      </c>
      <c r="F256" s="21" t="str">
        <f t="shared" si="29"/>
        <v> </v>
      </c>
      <c r="G256" s="22" t="str">
        <f t="shared" si="27"/>
        <v> </v>
      </c>
      <c r="H256" s="21" t="str">
        <f t="shared" si="28"/>
        <v> 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 t="str">
        <f t="shared" si="24"/>
        <v> </v>
      </c>
      <c r="C257" s="1" t="str">
        <f t="shared" si="23"/>
        <v> </v>
      </c>
      <c r="D257" s="21" t="str">
        <f t="shared" si="25"/>
        <v> </v>
      </c>
      <c r="E257" s="21" t="str">
        <f t="shared" si="26"/>
        <v> </v>
      </c>
      <c r="F257" s="21" t="str">
        <f t="shared" si="29"/>
        <v> </v>
      </c>
      <c r="G257" s="22" t="str">
        <f t="shared" si="27"/>
        <v> </v>
      </c>
      <c r="H257" s="21" t="str">
        <f t="shared" si="28"/>
        <v> 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 t="str">
        <f t="shared" si="24"/>
        <v> </v>
      </c>
      <c r="C258" s="1" t="str">
        <f t="shared" si="23"/>
        <v> </v>
      </c>
      <c r="D258" s="21" t="str">
        <f t="shared" si="25"/>
        <v> </v>
      </c>
      <c r="E258" s="21" t="str">
        <f t="shared" si="26"/>
        <v> </v>
      </c>
      <c r="F258" s="21" t="str">
        <f t="shared" si="29"/>
        <v> </v>
      </c>
      <c r="G258" s="22" t="str">
        <f t="shared" si="27"/>
        <v> </v>
      </c>
      <c r="H258" s="21" t="str">
        <f t="shared" si="28"/>
        <v> 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 t="str">
        <f t="shared" si="24"/>
        <v> </v>
      </c>
      <c r="C259" s="1" t="str">
        <f t="shared" si="23"/>
        <v> </v>
      </c>
      <c r="D259" s="21" t="str">
        <f t="shared" si="25"/>
        <v> </v>
      </c>
      <c r="E259" s="21" t="str">
        <f t="shared" si="26"/>
        <v> </v>
      </c>
      <c r="F259" s="21" t="str">
        <f t="shared" si="29"/>
        <v> </v>
      </c>
      <c r="G259" s="22" t="str">
        <f t="shared" si="27"/>
        <v> </v>
      </c>
      <c r="H259" s="21" t="str">
        <f t="shared" si="28"/>
        <v> 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 t="str">
        <f t="shared" si="24"/>
        <v> </v>
      </c>
      <c r="C260" s="1" t="str">
        <f t="shared" si="23"/>
        <v> </v>
      </c>
      <c r="D260" s="21" t="str">
        <f t="shared" si="25"/>
        <v> </v>
      </c>
      <c r="E260" s="21" t="str">
        <f t="shared" si="26"/>
        <v> </v>
      </c>
      <c r="F260" s="21" t="str">
        <f t="shared" si="29"/>
        <v> </v>
      </c>
      <c r="G260" s="22" t="str">
        <f t="shared" si="27"/>
        <v> </v>
      </c>
      <c r="H260" s="21" t="str">
        <f t="shared" si="28"/>
        <v> 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 t="str">
        <f t="shared" si="24"/>
        <v> </v>
      </c>
      <c r="C261" s="1" t="str">
        <f t="shared" si="23"/>
        <v> </v>
      </c>
      <c r="D261" s="21" t="str">
        <f t="shared" si="25"/>
        <v> </v>
      </c>
      <c r="E261" s="21" t="str">
        <f t="shared" si="26"/>
        <v> </v>
      </c>
      <c r="F261" s="21" t="str">
        <f t="shared" si="29"/>
        <v> </v>
      </c>
      <c r="G261" s="22" t="str">
        <f t="shared" si="27"/>
        <v> </v>
      </c>
      <c r="H261" s="21" t="str">
        <f t="shared" si="28"/>
        <v> 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 t="str">
        <f t="shared" si="24"/>
        <v> </v>
      </c>
      <c r="C262" s="1" t="str">
        <f t="shared" si="23"/>
        <v> </v>
      </c>
      <c r="D262" s="21" t="str">
        <f t="shared" si="25"/>
        <v> </v>
      </c>
      <c r="E262" s="21" t="str">
        <f t="shared" si="26"/>
        <v> </v>
      </c>
      <c r="F262" s="21" t="str">
        <f t="shared" si="29"/>
        <v> </v>
      </c>
      <c r="G262" s="22" t="str">
        <f t="shared" si="27"/>
        <v> </v>
      </c>
      <c r="H262" s="21" t="str">
        <f t="shared" si="28"/>
        <v> 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 t="str">
        <f t="shared" si="24"/>
        <v> </v>
      </c>
      <c r="C263" s="1" t="str">
        <f t="shared" si="23"/>
        <v> </v>
      </c>
      <c r="D263" s="21" t="str">
        <f t="shared" si="25"/>
        <v> </v>
      </c>
      <c r="E263" s="21" t="str">
        <f t="shared" si="26"/>
        <v> </v>
      </c>
      <c r="F263" s="21" t="str">
        <f t="shared" si="29"/>
        <v> </v>
      </c>
      <c r="G263" s="22" t="str">
        <f t="shared" si="27"/>
        <v> </v>
      </c>
      <c r="H263" s="21" t="str">
        <f t="shared" si="28"/>
        <v> 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 t="str">
        <f t="shared" si="24"/>
        <v> </v>
      </c>
      <c r="C264" s="1" t="str">
        <f t="shared" si="23"/>
        <v> </v>
      </c>
      <c r="D264" s="21" t="str">
        <f t="shared" si="25"/>
        <v> </v>
      </c>
      <c r="E264" s="21" t="str">
        <f t="shared" si="26"/>
        <v> </v>
      </c>
      <c r="F264" s="21" t="str">
        <f t="shared" si="29"/>
        <v> </v>
      </c>
      <c r="G264" s="22" t="str">
        <f t="shared" si="27"/>
        <v> </v>
      </c>
      <c r="H264" s="21" t="str">
        <f t="shared" si="28"/>
        <v> 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 t="str">
        <f t="shared" si="24"/>
        <v> </v>
      </c>
      <c r="C265" s="1" t="str">
        <f t="shared" si="23"/>
        <v> </v>
      </c>
      <c r="D265" s="21" t="str">
        <f t="shared" si="25"/>
        <v> </v>
      </c>
      <c r="E265" s="21" t="str">
        <f t="shared" si="26"/>
        <v> </v>
      </c>
      <c r="F265" s="21" t="str">
        <f t="shared" si="29"/>
        <v> </v>
      </c>
      <c r="G265" s="22" t="str">
        <f t="shared" si="27"/>
        <v> </v>
      </c>
      <c r="H265" s="21" t="str">
        <f t="shared" si="28"/>
        <v> 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 t="str">
        <f t="shared" si="24"/>
        <v> </v>
      </c>
      <c r="C266" s="1" t="str">
        <f t="shared" si="23"/>
        <v> </v>
      </c>
      <c r="D266" s="21" t="str">
        <f t="shared" si="25"/>
        <v> </v>
      </c>
      <c r="E266" s="21" t="str">
        <f t="shared" si="26"/>
        <v> </v>
      </c>
      <c r="F266" s="21" t="str">
        <f t="shared" si="29"/>
        <v> </v>
      </c>
      <c r="G266" s="22" t="str">
        <f t="shared" si="27"/>
        <v> </v>
      </c>
      <c r="H266" s="21" t="str">
        <f t="shared" si="28"/>
        <v> 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 t="str">
        <f t="shared" si="24"/>
        <v> </v>
      </c>
      <c r="C267" s="1" t="str">
        <f t="shared" si="23"/>
        <v> </v>
      </c>
      <c r="D267" s="21" t="str">
        <f t="shared" si="25"/>
        <v> </v>
      </c>
      <c r="E267" s="21" t="str">
        <f t="shared" si="26"/>
        <v> </v>
      </c>
      <c r="F267" s="21" t="str">
        <f t="shared" si="29"/>
        <v> </v>
      </c>
      <c r="G267" s="22" t="str">
        <f t="shared" si="27"/>
        <v> </v>
      </c>
      <c r="H267" s="21" t="str">
        <f t="shared" si="28"/>
        <v> 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 t="str">
        <f t="shared" si="24"/>
        <v> </v>
      </c>
      <c r="C268" s="1" t="str">
        <f t="shared" si="23"/>
        <v> </v>
      </c>
      <c r="D268" s="21" t="str">
        <f t="shared" si="25"/>
        <v> </v>
      </c>
      <c r="E268" s="21" t="str">
        <f t="shared" si="26"/>
        <v> </v>
      </c>
      <c r="F268" s="21" t="str">
        <f t="shared" si="29"/>
        <v> </v>
      </c>
      <c r="G268" s="22" t="str">
        <f t="shared" si="27"/>
        <v> </v>
      </c>
      <c r="H268" s="21" t="str">
        <f t="shared" si="28"/>
        <v> 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 t="str">
        <f t="shared" si="24"/>
        <v> </v>
      </c>
      <c r="C269" s="1" t="str">
        <f t="shared" si="23"/>
        <v> </v>
      </c>
      <c r="D269" s="21" t="str">
        <f t="shared" si="25"/>
        <v> </v>
      </c>
      <c r="E269" s="21" t="str">
        <f t="shared" si="26"/>
        <v> </v>
      </c>
      <c r="F269" s="21" t="str">
        <f t="shared" si="29"/>
        <v> </v>
      </c>
      <c r="G269" s="22" t="str">
        <f t="shared" si="27"/>
        <v> </v>
      </c>
      <c r="H269" s="21" t="str">
        <f t="shared" si="28"/>
        <v> 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 t="str">
        <f t="shared" si="24"/>
        <v> </v>
      </c>
      <c r="C270" s="1" t="str">
        <f t="shared" si="23"/>
        <v> </v>
      </c>
      <c r="D270" s="21" t="str">
        <f t="shared" si="25"/>
        <v> </v>
      </c>
      <c r="E270" s="21" t="str">
        <f t="shared" si="26"/>
        <v> </v>
      </c>
      <c r="F270" s="21" t="str">
        <f t="shared" si="29"/>
        <v> </v>
      </c>
      <c r="G270" s="22" t="str">
        <f t="shared" si="27"/>
        <v> </v>
      </c>
      <c r="H270" s="21" t="str">
        <f t="shared" si="28"/>
        <v> 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 t="str">
        <f t="shared" si="24"/>
        <v> </v>
      </c>
      <c r="C271" s="1" t="str">
        <f t="shared" si="23"/>
        <v> </v>
      </c>
      <c r="D271" s="21" t="str">
        <f t="shared" si="25"/>
        <v> </v>
      </c>
      <c r="E271" s="21" t="str">
        <f t="shared" si="26"/>
        <v> </v>
      </c>
      <c r="F271" s="21" t="str">
        <f t="shared" si="29"/>
        <v> </v>
      </c>
      <c r="G271" s="22" t="str">
        <f t="shared" si="27"/>
        <v> </v>
      </c>
      <c r="H271" s="21" t="str">
        <f t="shared" si="28"/>
        <v> 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 t="str">
        <f t="shared" si="24"/>
        <v> </v>
      </c>
      <c r="C272" s="1" t="str">
        <f t="shared" si="23"/>
        <v> </v>
      </c>
      <c r="D272" s="21" t="str">
        <f t="shared" si="25"/>
        <v> </v>
      </c>
      <c r="E272" s="21" t="str">
        <f t="shared" si="26"/>
        <v> </v>
      </c>
      <c r="F272" s="21" t="str">
        <f t="shared" si="29"/>
        <v> </v>
      </c>
      <c r="G272" s="22" t="str">
        <f t="shared" si="27"/>
        <v> </v>
      </c>
      <c r="H272" s="21" t="str">
        <f t="shared" si="28"/>
        <v> 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 t="str">
        <f t="shared" si="24"/>
        <v> </v>
      </c>
      <c r="C273" s="1" t="str">
        <f t="shared" si="23"/>
        <v> </v>
      </c>
      <c r="D273" s="21" t="str">
        <f t="shared" si="25"/>
        <v> </v>
      </c>
      <c r="E273" s="21" t="str">
        <f t="shared" si="26"/>
        <v> </v>
      </c>
      <c r="F273" s="21" t="str">
        <f t="shared" si="29"/>
        <v> </v>
      </c>
      <c r="G273" s="22" t="str">
        <f t="shared" si="27"/>
        <v> </v>
      </c>
      <c r="H273" s="21" t="str">
        <f t="shared" si="28"/>
        <v> 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 t="str">
        <f t="shared" si="24"/>
        <v> </v>
      </c>
      <c r="C274" s="1" t="str">
        <f t="shared" si="23"/>
        <v> </v>
      </c>
      <c r="D274" s="21" t="str">
        <f t="shared" si="25"/>
        <v> </v>
      </c>
      <c r="E274" s="21" t="str">
        <f t="shared" si="26"/>
        <v> </v>
      </c>
      <c r="F274" s="21" t="str">
        <f t="shared" si="29"/>
        <v> </v>
      </c>
      <c r="G274" s="22" t="str">
        <f t="shared" si="27"/>
        <v> </v>
      </c>
      <c r="H274" s="21" t="str">
        <f t="shared" si="28"/>
        <v> 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 t="str">
        <f t="shared" si="24"/>
        <v> </v>
      </c>
      <c r="C275" s="1" t="str">
        <f t="shared" si="23"/>
        <v> </v>
      </c>
      <c r="D275" s="21" t="str">
        <f t="shared" si="25"/>
        <v> </v>
      </c>
      <c r="E275" s="21" t="str">
        <f t="shared" si="26"/>
        <v> </v>
      </c>
      <c r="F275" s="21" t="str">
        <f t="shared" si="29"/>
        <v> </v>
      </c>
      <c r="G275" s="22" t="str">
        <f t="shared" si="27"/>
        <v> </v>
      </c>
      <c r="H275" s="21" t="str">
        <f t="shared" si="28"/>
        <v> 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 t="str">
        <f t="shared" si="24"/>
        <v> </v>
      </c>
      <c r="C276" s="1" t="str">
        <f t="shared" si="23"/>
        <v> </v>
      </c>
      <c r="D276" s="21" t="str">
        <f t="shared" si="25"/>
        <v> </v>
      </c>
      <c r="E276" s="21" t="str">
        <f t="shared" si="26"/>
        <v> </v>
      </c>
      <c r="F276" s="21" t="str">
        <f t="shared" si="29"/>
        <v> </v>
      </c>
      <c r="G276" s="22" t="str">
        <f t="shared" si="27"/>
        <v> </v>
      </c>
      <c r="H276" s="21" t="str">
        <f t="shared" si="28"/>
        <v> 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 t="str">
        <f t="shared" si="24"/>
        <v> </v>
      </c>
      <c r="C277" s="1" t="str">
        <f t="shared" si="23"/>
        <v> </v>
      </c>
      <c r="D277" s="21" t="str">
        <f t="shared" si="25"/>
        <v> </v>
      </c>
      <c r="E277" s="21" t="str">
        <f t="shared" si="26"/>
        <v> </v>
      </c>
      <c r="F277" s="21" t="str">
        <f t="shared" si="29"/>
        <v> </v>
      </c>
      <c r="G277" s="22" t="str">
        <f t="shared" si="27"/>
        <v> </v>
      </c>
      <c r="H277" s="21" t="str">
        <f t="shared" si="28"/>
        <v> 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 t="str">
        <f t="shared" si="24"/>
        <v> </v>
      </c>
      <c r="C278" s="1" t="str">
        <f t="shared" si="23"/>
        <v> </v>
      </c>
      <c r="D278" s="21" t="str">
        <f t="shared" si="25"/>
        <v> </v>
      </c>
      <c r="E278" s="21" t="str">
        <f t="shared" si="26"/>
        <v> </v>
      </c>
      <c r="F278" s="21" t="str">
        <f t="shared" si="29"/>
        <v> </v>
      </c>
      <c r="G278" s="22" t="str">
        <f t="shared" si="27"/>
        <v> </v>
      </c>
      <c r="H278" s="21" t="str">
        <f t="shared" si="28"/>
        <v> 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 t="str">
        <f t="shared" si="24"/>
        <v> </v>
      </c>
      <c r="C279" s="1" t="str">
        <f t="shared" si="23"/>
        <v> </v>
      </c>
      <c r="D279" s="21" t="str">
        <f t="shared" si="25"/>
        <v> </v>
      </c>
      <c r="E279" s="21" t="str">
        <f t="shared" si="26"/>
        <v> </v>
      </c>
      <c r="F279" s="21" t="str">
        <f t="shared" si="29"/>
        <v> </v>
      </c>
      <c r="G279" s="22" t="str">
        <f t="shared" si="27"/>
        <v> </v>
      </c>
      <c r="H279" s="21" t="str">
        <f t="shared" si="28"/>
        <v> 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 t="str">
        <f t="shared" si="24"/>
        <v> </v>
      </c>
      <c r="C280" s="1" t="str">
        <f t="shared" si="23"/>
        <v> </v>
      </c>
      <c r="D280" s="21" t="str">
        <f t="shared" si="25"/>
        <v> </v>
      </c>
      <c r="E280" s="21" t="str">
        <f t="shared" si="26"/>
        <v> </v>
      </c>
      <c r="F280" s="21" t="str">
        <f t="shared" si="29"/>
        <v> </v>
      </c>
      <c r="G280" s="22" t="str">
        <f t="shared" si="27"/>
        <v> </v>
      </c>
      <c r="H280" s="21" t="str">
        <f t="shared" si="28"/>
        <v> 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 t="str">
        <f t="shared" si="24"/>
        <v> </v>
      </c>
      <c r="C281" s="1" t="str">
        <f t="shared" si="23"/>
        <v> </v>
      </c>
      <c r="D281" s="21" t="str">
        <f t="shared" si="25"/>
        <v> </v>
      </c>
      <c r="E281" s="21" t="str">
        <f t="shared" si="26"/>
        <v> </v>
      </c>
      <c r="F281" s="21" t="str">
        <f t="shared" si="29"/>
        <v> </v>
      </c>
      <c r="G281" s="22" t="str">
        <f t="shared" si="27"/>
        <v> </v>
      </c>
      <c r="H281" s="21" t="str">
        <f t="shared" si="28"/>
        <v> 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 t="str">
        <f t="shared" si="24"/>
        <v> </v>
      </c>
      <c r="C282" s="1" t="str">
        <f t="shared" si="23"/>
        <v> </v>
      </c>
      <c r="D282" s="21" t="str">
        <f t="shared" si="25"/>
        <v> </v>
      </c>
      <c r="E282" s="21" t="str">
        <f t="shared" si="26"/>
        <v> </v>
      </c>
      <c r="F282" s="21" t="str">
        <f t="shared" si="29"/>
        <v> </v>
      </c>
      <c r="G282" s="22" t="str">
        <f t="shared" si="27"/>
        <v> </v>
      </c>
      <c r="H282" s="21" t="str">
        <f t="shared" si="28"/>
        <v> 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 t="str">
        <f t="shared" si="24"/>
        <v> </v>
      </c>
      <c r="C283" s="1" t="str">
        <f t="shared" si="23"/>
        <v> </v>
      </c>
      <c r="D283" s="21" t="str">
        <f t="shared" si="25"/>
        <v> </v>
      </c>
      <c r="E283" s="21" t="str">
        <f t="shared" si="26"/>
        <v> </v>
      </c>
      <c r="F283" s="21" t="str">
        <f t="shared" si="29"/>
        <v> </v>
      </c>
      <c r="G283" s="22" t="str">
        <f t="shared" si="27"/>
        <v> </v>
      </c>
      <c r="H283" s="21" t="str">
        <f t="shared" si="28"/>
        <v> 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 t="str">
        <f t="shared" si="24"/>
        <v> </v>
      </c>
      <c r="C284" s="1" t="str">
        <f aca="true" t="shared" si="30" ref="C284:C347">IF(CODE(C283)=32," ",IF(C283+1&gt;$E$12," ",+C283+1))</f>
        <v> </v>
      </c>
      <c r="D284" s="21" t="str">
        <f t="shared" si="25"/>
        <v> </v>
      </c>
      <c r="E284" s="21" t="str">
        <f t="shared" si="26"/>
        <v> </v>
      </c>
      <c r="F284" s="21" t="str">
        <f t="shared" si="29"/>
        <v> </v>
      </c>
      <c r="G284" s="22" t="str">
        <f t="shared" si="27"/>
        <v> </v>
      </c>
      <c r="H284" s="21" t="str">
        <f t="shared" si="28"/>
        <v> 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 t="str">
        <f aca="true" t="shared" si="31" ref="B285:B348">IF(C285&lt;&gt;" ",INT(C284/12)+1," ")</f>
        <v> </v>
      </c>
      <c r="C285" s="1" t="str">
        <f t="shared" si="30"/>
        <v> </v>
      </c>
      <c r="D285" s="21" t="str">
        <f aca="true" t="shared" si="32" ref="D285:D348">IF(C285&lt;&gt;" ",PMT($E$10,($E$12)-C284,-G284)," ")</f>
        <v> </v>
      </c>
      <c r="E285" s="21" t="str">
        <f aca="true" t="shared" si="33" ref="E285:E348">IF(C285&lt;&gt;" ",G284*$E$10," ")</f>
        <v> </v>
      </c>
      <c r="F285" s="21" t="str">
        <f t="shared" si="29"/>
        <v> </v>
      </c>
      <c r="G285" s="22" t="str">
        <f aca="true" t="shared" si="34" ref="G285:G348">IF(C285&lt;&gt;" ",G284-F285," ")</f>
        <v> </v>
      </c>
      <c r="H285" s="21" t="str">
        <f t="shared" si="28"/>
        <v> 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 t="str">
        <f t="shared" si="31"/>
        <v> </v>
      </c>
      <c r="C286" s="1" t="str">
        <f t="shared" si="30"/>
        <v> </v>
      </c>
      <c r="D286" s="21" t="str">
        <f t="shared" si="32"/>
        <v> </v>
      </c>
      <c r="E286" s="21" t="str">
        <f t="shared" si="33"/>
        <v> </v>
      </c>
      <c r="F286" s="21" t="str">
        <f t="shared" si="29"/>
        <v> </v>
      </c>
      <c r="G286" s="22" t="str">
        <f t="shared" si="34"/>
        <v> </v>
      </c>
      <c r="H286" s="21" t="str">
        <f t="shared" si="28"/>
        <v> 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 t="str">
        <f t="shared" si="31"/>
        <v> </v>
      </c>
      <c r="C287" s="1" t="str">
        <f t="shared" si="30"/>
        <v> </v>
      </c>
      <c r="D287" s="21" t="str">
        <f t="shared" si="32"/>
        <v> </v>
      </c>
      <c r="E287" s="21" t="str">
        <f t="shared" si="33"/>
        <v> </v>
      </c>
      <c r="F287" s="21" t="str">
        <f t="shared" si="29"/>
        <v> </v>
      </c>
      <c r="G287" s="22" t="str">
        <f t="shared" si="34"/>
        <v> </v>
      </c>
      <c r="H287" s="21" t="str">
        <f t="shared" si="28"/>
        <v> 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 t="str">
        <f t="shared" si="31"/>
        <v> </v>
      </c>
      <c r="C288" s="1" t="str">
        <f t="shared" si="30"/>
        <v> </v>
      </c>
      <c r="D288" s="21" t="str">
        <f t="shared" si="32"/>
        <v> </v>
      </c>
      <c r="E288" s="21" t="str">
        <f t="shared" si="33"/>
        <v> </v>
      </c>
      <c r="F288" s="21" t="str">
        <f t="shared" si="29"/>
        <v> </v>
      </c>
      <c r="G288" s="22" t="str">
        <f t="shared" si="34"/>
        <v> </v>
      </c>
      <c r="H288" s="21" t="str">
        <f t="shared" si="28"/>
        <v> 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 t="str">
        <f t="shared" si="31"/>
        <v> </v>
      </c>
      <c r="C289" s="1" t="str">
        <f t="shared" si="30"/>
        <v> </v>
      </c>
      <c r="D289" s="21" t="str">
        <f t="shared" si="32"/>
        <v> </v>
      </c>
      <c r="E289" s="21" t="str">
        <f t="shared" si="33"/>
        <v> </v>
      </c>
      <c r="F289" s="21" t="str">
        <f t="shared" si="29"/>
        <v> </v>
      </c>
      <c r="G289" s="22" t="str">
        <f t="shared" si="34"/>
        <v> </v>
      </c>
      <c r="H289" s="21" t="str">
        <f t="shared" si="28"/>
        <v> 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 t="str">
        <f t="shared" si="31"/>
        <v> </v>
      </c>
      <c r="C290" s="1" t="str">
        <f t="shared" si="30"/>
        <v> </v>
      </c>
      <c r="D290" s="21" t="str">
        <f t="shared" si="32"/>
        <v> </v>
      </c>
      <c r="E290" s="21" t="str">
        <f t="shared" si="33"/>
        <v> </v>
      </c>
      <c r="F290" s="21" t="str">
        <f t="shared" si="29"/>
        <v> </v>
      </c>
      <c r="G290" s="22" t="str">
        <f t="shared" si="34"/>
        <v> </v>
      </c>
      <c r="H290" s="21" t="str">
        <f t="shared" si="28"/>
        <v> 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 t="str">
        <f t="shared" si="31"/>
        <v> </v>
      </c>
      <c r="C291" s="1" t="str">
        <f t="shared" si="30"/>
        <v> </v>
      </c>
      <c r="D291" s="21" t="str">
        <f t="shared" si="32"/>
        <v> </v>
      </c>
      <c r="E291" s="21" t="str">
        <f t="shared" si="33"/>
        <v> </v>
      </c>
      <c r="F291" s="21" t="str">
        <f t="shared" si="29"/>
        <v> </v>
      </c>
      <c r="G291" s="22" t="str">
        <f t="shared" si="34"/>
        <v> </v>
      </c>
      <c r="H291" s="21" t="str">
        <f t="shared" si="28"/>
        <v> 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 t="str">
        <f t="shared" si="31"/>
        <v> </v>
      </c>
      <c r="C292" s="1" t="str">
        <f t="shared" si="30"/>
        <v> </v>
      </c>
      <c r="D292" s="21" t="str">
        <f t="shared" si="32"/>
        <v> </v>
      </c>
      <c r="E292" s="21" t="str">
        <f t="shared" si="33"/>
        <v> </v>
      </c>
      <c r="F292" s="21" t="str">
        <f t="shared" si="29"/>
        <v> </v>
      </c>
      <c r="G292" s="22" t="str">
        <f t="shared" si="34"/>
        <v> </v>
      </c>
      <c r="H292" s="21" t="str">
        <f t="shared" si="28"/>
        <v> 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 t="str">
        <f t="shared" si="31"/>
        <v> </v>
      </c>
      <c r="C293" s="1" t="str">
        <f t="shared" si="30"/>
        <v> </v>
      </c>
      <c r="D293" s="21" t="str">
        <f t="shared" si="32"/>
        <v> </v>
      </c>
      <c r="E293" s="21" t="str">
        <f t="shared" si="33"/>
        <v> </v>
      </c>
      <c r="F293" s="21" t="str">
        <f t="shared" si="29"/>
        <v> </v>
      </c>
      <c r="G293" s="22" t="str">
        <f t="shared" si="34"/>
        <v> </v>
      </c>
      <c r="H293" s="21" t="str">
        <f t="shared" si="28"/>
        <v> 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 t="str">
        <f t="shared" si="31"/>
        <v> </v>
      </c>
      <c r="C294" s="1" t="str">
        <f t="shared" si="30"/>
        <v> </v>
      </c>
      <c r="D294" s="21" t="str">
        <f t="shared" si="32"/>
        <v> </v>
      </c>
      <c r="E294" s="21" t="str">
        <f t="shared" si="33"/>
        <v> </v>
      </c>
      <c r="F294" s="21" t="str">
        <f t="shared" si="29"/>
        <v> </v>
      </c>
      <c r="G294" s="22" t="str">
        <f t="shared" si="34"/>
        <v> </v>
      </c>
      <c r="H294" s="21" t="str">
        <f t="shared" si="28"/>
        <v> 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 t="str">
        <f t="shared" si="31"/>
        <v> </v>
      </c>
      <c r="C295" s="1" t="str">
        <f t="shared" si="30"/>
        <v> </v>
      </c>
      <c r="D295" s="21" t="str">
        <f t="shared" si="32"/>
        <v> </v>
      </c>
      <c r="E295" s="21" t="str">
        <f t="shared" si="33"/>
        <v> </v>
      </c>
      <c r="F295" s="21" t="str">
        <f t="shared" si="29"/>
        <v> </v>
      </c>
      <c r="G295" s="22" t="str">
        <f t="shared" si="34"/>
        <v> </v>
      </c>
      <c r="H295" s="21" t="str">
        <f t="shared" si="28"/>
        <v> 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 t="str">
        <f t="shared" si="31"/>
        <v> </v>
      </c>
      <c r="C296" s="1" t="str">
        <f t="shared" si="30"/>
        <v> </v>
      </c>
      <c r="D296" s="21" t="str">
        <f t="shared" si="32"/>
        <v> </v>
      </c>
      <c r="E296" s="21" t="str">
        <f t="shared" si="33"/>
        <v> </v>
      </c>
      <c r="F296" s="21" t="str">
        <f t="shared" si="29"/>
        <v> </v>
      </c>
      <c r="G296" s="22" t="str">
        <f t="shared" si="34"/>
        <v> </v>
      </c>
      <c r="H296" s="21" t="str">
        <f t="shared" si="28"/>
        <v> 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 t="str">
        <f t="shared" si="31"/>
        <v> </v>
      </c>
      <c r="C297" s="1" t="str">
        <f t="shared" si="30"/>
        <v> </v>
      </c>
      <c r="D297" s="21" t="str">
        <f t="shared" si="32"/>
        <v> </v>
      </c>
      <c r="E297" s="21" t="str">
        <f t="shared" si="33"/>
        <v> </v>
      </c>
      <c r="F297" s="21" t="str">
        <f t="shared" si="29"/>
        <v> </v>
      </c>
      <c r="G297" s="22" t="str">
        <f t="shared" si="34"/>
        <v> </v>
      </c>
      <c r="H297" s="21" t="str">
        <f t="shared" si="28"/>
        <v> 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 t="str">
        <f t="shared" si="31"/>
        <v> </v>
      </c>
      <c r="C298" s="1" t="str">
        <f t="shared" si="30"/>
        <v> </v>
      </c>
      <c r="D298" s="21" t="str">
        <f t="shared" si="32"/>
        <v> </v>
      </c>
      <c r="E298" s="21" t="str">
        <f t="shared" si="33"/>
        <v> </v>
      </c>
      <c r="F298" s="21" t="str">
        <f t="shared" si="29"/>
        <v> </v>
      </c>
      <c r="G298" s="22" t="str">
        <f t="shared" si="34"/>
        <v> </v>
      </c>
      <c r="H298" s="21" t="str">
        <f aca="true" t="shared" si="35" ref="H298:H361">IF(C298&lt;&gt;" ",IF(AND($E$18=B298,$E$19=C298-(B298-1)*12),$E$17,0)," ")</f>
        <v> 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 t="str">
        <f t="shared" si="31"/>
        <v> </v>
      </c>
      <c r="C299" s="1" t="str">
        <f t="shared" si="30"/>
        <v> </v>
      </c>
      <c r="D299" s="21" t="str">
        <f t="shared" si="32"/>
        <v> </v>
      </c>
      <c r="E299" s="21" t="str">
        <f t="shared" si="33"/>
        <v> </v>
      </c>
      <c r="F299" s="21" t="str">
        <f aca="true" t="shared" si="36" ref="F299:F362">IF(C299&lt;&gt;" ",D299-E299+H299," ")</f>
        <v> </v>
      </c>
      <c r="G299" s="22" t="str">
        <f t="shared" si="34"/>
        <v> </v>
      </c>
      <c r="H299" s="21" t="str">
        <f t="shared" si="35"/>
        <v> 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 t="str">
        <f t="shared" si="31"/>
        <v> </v>
      </c>
      <c r="C300" s="1" t="str">
        <f t="shared" si="30"/>
        <v> </v>
      </c>
      <c r="D300" s="21" t="str">
        <f t="shared" si="32"/>
        <v> </v>
      </c>
      <c r="E300" s="21" t="str">
        <f t="shared" si="33"/>
        <v> </v>
      </c>
      <c r="F300" s="21" t="str">
        <f t="shared" si="36"/>
        <v> </v>
      </c>
      <c r="G300" s="22" t="str">
        <f t="shared" si="34"/>
        <v> </v>
      </c>
      <c r="H300" s="21" t="str">
        <f t="shared" si="35"/>
        <v> 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 t="str">
        <f t="shared" si="31"/>
        <v> </v>
      </c>
      <c r="C301" s="1" t="str">
        <f t="shared" si="30"/>
        <v> </v>
      </c>
      <c r="D301" s="21" t="str">
        <f t="shared" si="32"/>
        <v> </v>
      </c>
      <c r="E301" s="21" t="str">
        <f t="shared" si="33"/>
        <v> </v>
      </c>
      <c r="F301" s="21" t="str">
        <f t="shared" si="36"/>
        <v> </v>
      </c>
      <c r="G301" s="22" t="str">
        <f t="shared" si="34"/>
        <v> </v>
      </c>
      <c r="H301" s="21" t="str">
        <f t="shared" si="35"/>
        <v> 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 t="str">
        <f t="shared" si="31"/>
        <v> </v>
      </c>
      <c r="C302" s="1" t="str">
        <f t="shared" si="30"/>
        <v> </v>
      </c>
      <c r="D302" s="21" t="str">
        <f t="shared" si="32"/>
        <v> </v>
      </c>
      <c r="E302" s="21" t="str">
        <f t="shared" si="33"/>
        <v> </v>
      </c>
      <c r="F302" s="21" t="str">
        <f t="shared" si="36"/>
        <v> </v>
      </c>
      <c r="G302" s="22" t="str">
        <f t="shared" si="34"/>
        <v> </v>
      </c>
      <c r="H302" s="21" t="str">
        <f t="shared" si="35"/>
        <v> 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 t="str">
        <f t="shared" si="31"/>
        <v> </v>
      </c>
      <c r="C303" s="1" t="str">
        <f t="shared" si="30"/>
        <v> </v>
      </c>
      <c r="D303" s="21" t="str">
        <f t="shared" si="32"/>
        <v> </v>
      </c>
      <c r="E303" s="21" t="str">
        <f t="shared" si="33"/>
        <v> </v>
      </c>
      <c r="F303" s="21" t="str">
        <f t="shared" si="36"/>
        <v> </v>
      </c>
      <c r="G303" s="22" t="str">
        <f t="shared" si="34"/>
        <v> </v>
      </c>
      <c r="H303" s="21" t="str">
        <f t="shared" si="35"/>
        <v> 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 t="str">
        <f t="shared" si="31"/>
        <v> </v>
      </c>
      <c r="C304" s="1" t="str">
        <f t="shared" si="30"/>
        <v> </v>
      </c>
      <c r="D304" s="21" t="str">
        <f t="shared" si="32"/>
        <v> </v>
      </c>
      <c r="E304" s="21" t="str">
        <f t="shared" si="33"/>
        <v> </v>
      </c>
      <c r="F304" s="21" t="str">
        <f t="shared" si="36"/>
        <v> </v>
      </c>
      <c r="G304" s="22" t="str">
        <f t="shared" si="34"/>
        <v> </v>
      </c>
      <c r="H304" s="21" t="str">
        <f t="shared" si="35"/>
        <v> 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 t="str">
        <f t="shared" si="31"/>
        <v> </v>
      </c>
      <c r="C305" s="1" t="str">
        <f t="shared" si="30"/>
        <v> </v>
      </c>
      <c r="D305" s="21" t="str">
        <f t="shared" si="32"/>
        <v> </v>
      </c>
      <c r="E305" s="21" t="str">
        <f t="shared" si="33"/>
        <v> </v>
      </c>
      <c r="F305" s="21" t="str">
        <f t="shared" si="36"/>
        <v> </v>
      </c>
      <c r="G305" s="22" t="str">
        <f t="shared" si="34"/>
        <v> </v>
      </c>
      <c r="H305" s="21" t="str">
        <f t="shared" si="35"/>
        <v> 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 t="str">
        <f t="shared" si="31"/>
        <v> </v>
      </c>
      <c r="C306" s="1" t="str">
        <f t="shared" si="30"/>
        <v> </v>
      </c>
      <c r="D306" s="21" t="str">
        <f t="shared" si="32"/>
        <v> </v>
      </c>
      <c r="E306" s="21" t="str">
        <f t="shared" si="33"/>
        <v> </v>
      </c>
      <c r="F306" s="21" t="str">
        <f t="shared" si="36"/>
        <v> </v>
      </c>
      <c r="G306" s="22" t="str">
        <f t="shared" si="34"/>
        <v> </v>
      </c>
      <c r="H306" s="21" t="str">
        <f t="shared" si="35"/>
        <v> 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 t="str">
        <f t="shared" si="31"/>
        <v> </v>
      </c>
      <c r="C307" s="1" t="str">
        <f t="shared" si="30"/>
        <v> </v>
      </c>
      <c r="D307" s="21" t="str">
        <f t="shared" si="32"/>
        <v> </v>
      </c>
      <c r="E307" s="21" t="str">
        <f t="shared" si="33"/>
        <v> </v>
      </c>
      <c r="F307" s="21" t="str">
        <f t="shared" si="36"/>
        <v> </v>
      </c>
      <c r="G307" s="22" t="str">
        <f t="shared" si="34"/>
        <v> </v>
      </c>
      <c r="H307" s="21" t="str">
        <f t="shared" si="35"/>
        <v> 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 t="str">
        <f t="shared" si="31"/>
        <v> </v>
      </c>
      <c r="C308" s="1" t="str">
        <f t="shared" si="30"/>
        <v> </v>
      </c>
      <c r="D308" s="21" t="str">
        <f t="shared" si="32"/>
        <v> </v>
      </c>
      <c r="E308" s="21" t="str">
        <f t="shared" si="33"/>
        <v> </v>
      </c>
      <c r="F308" s="21" t="str">
        <f t="shared" si="36"/>
        <v> </v>
      </c>
      <c r="G308" s="22" t="str">
        <f t="shared" si="34"/>
        <v> </v>
      </c>
      <c r="H308" s="21" t="str">
        <f t="shared" si="35"/>
        <v> 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 t="str">
        <f t="shared" si="31"/>
        <v> </v>
      </c>
      <c r="C309" s="1" t="str">
        <f t="shared" si="30"/>
        <v> </v>
      </c>
      <c r="D309" s="21" t="str">
        <f t="shared" si="32"/>
        <v> </v>
      </c>
      <c r="E309" s="21" t="str">
        <f t="shared" si="33"/>
        <v> </v>
      </c>
      <c r="F309" s="21" t="str">
        <f t="shared" si="36"/>
        <v> </v>
      </c>
      <c r="G309" s="22" t="str">
        <f t="shared" si="34"/>
        <v> </v>
      </c>
      <c r="H309" s="21" t="str">
        <f t="shared" si="35"/>
        <v> 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 t="str">
        <f t="shared" si="31"/>
        <v> </v>
      </c>
      <c r="C310" s="1" t="str">
        <f t="shared" si="30"/>
        <v> </v>
      </c>
      <c r="D310" s="21" t="str">
        <f t="shared" si="32"/>
        <v> </v>
      </c>
      <c r="E310" s="21" t="str">
        <f t="shared" si="33"/>
        <v> </v>
      </c>
      <c r="F310" s="21" t="str">
        <f t="shared" si="36"/>
        <v> </v>
      </c>
      <c r="G310" s="22" t="str">
        <f t="shared" si="34"/>
        <v> </v>
      </c>
      <c r="H310" s="21" t="str">
        <f t="shared" si="35"/>
        <v> 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 t="str">
        <f t="shared" si="31"/>
        <v> </v>
      </c>
      <c r="C311" s="1" t="str">
        <f t="shared" si="30"/>
        <v> </v>
      </c>
      <c r="D311" s="21" t="str">
        <f t="shared" si="32"/>
        <v> </v>
      </c>
      <c r="E311" s="21" t="str">
        <f t="shared" si="33"/>
        <v> </v>
      </c>
      <c r="F311" s="21" t="str">
        <f t="shared" si="36"/>
        <v> </v>
      </c>
      <c r="G311" s="22" t="str">
        <f t="shared" si="34"/>
        <v> </v>
      </c>
      <c r="H311" s="21" t="str">
        <f t="shared" si="35"/>
        <v> 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 t="str">
        <f t="shared" si="31"/>
        <v> </v>
      </c>
      <c r="C312" s="1" t="str">
        <f t="shared" si="30"/>
        <v> </v>
      </c>
      <c r="D312" s="21" t="str">
        <f t="shared" si="32"/>
        <v> </v>
      </c>
      <c r="E312" s="21" t="str">
        <f t="shared" si="33"/>
        <v> </v>
      </c>
      <c r="F312" s="21" t="str">
        <f t="shared" si="36"/>
        <v> </v>
      </c>
      <c r="G312" s="22" t="str">
        <f t="shared" si="34"/>
        <v> </v>
      </c>
      <c r="H312" s="21" t="str">
        <f t="shared" si="35"/>
        <v> 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 t="str">
        <f t="shared" si="31"/>
        <v> </v>
      </c>
      <c r="C313" s="1" t="str">
        <f t="shared" si="30"/>
        <v> </v>
      </c>
      <c r="D313" s="21" t="str">
        <f t="shared" si="32"/>
        <v> </v>
      </c>
      <c r="E313" s="21" t="str">
        <f t="shared" si="33"/>
        <v> </v>
      </c>
      <c r="F313" s="21" t="str">
        <f t="shared" si="36"/>
        <v> </v>
      </c>
      <c r="G313" s="22" t="str">
        <f t="shared" si="34"/>
        <v> </v>
      </c>
      <c r="H313" s="21" t="str">
        <f t="shared" si="35"/>
        <v> 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 t="str">
        <f t="shared" si="31"/>
        <v> </v>
      </c>
      <c r="C314" s="1" t="str">
        <f t="shared" si="30"/>
        <v> </v>
      </c>
      <c r="D314" s="21" t="str">
        <f t="shared" si="32"/>
        <v> </v>
      </c>
      <c r="E314" s="21" t="str">
        <f t="shared" si="33"/>
        <v> </v>
      </c>
      <c r="F314" s="21" t="str">
        <f t="shared" si="36"/>
        <v> </v>
      </c>
      <c r="G314" s="22" t="str">
        <f t="shared" si="34"/>
        <v> </v>
      </c>
      <c r="H314" s="21" t="str">
        <f t="shared" si="35"/>
        <v> 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 t="str">
        <f t="shared" si="31"/>
        <v> </v>
      </c>
      <c r="C315" s="1" t="str">
        <f t="shared" si="30"/>
        <v> </v>
      </c>
      <c r="D315" s="21" t="str">
        <f t="shared" si="32"/>
        <v> </v>
      </c>
      <c r="E315" s="21" t="str">
        <f t="shared" si="33"/>
        <v> </v>
      </c>
      <c r="F315" s="21" t="str">
        <f t="shared" si="36"/>
        <v> </v>
      </c>
      <c r="G315" s="22" t="str">
        <f t="shared" si="34"/>
        <v> </v>
      </c>
      <c r="H315" s="21" t="str">
        <f t="shared" si="35"/>
        <v> 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 t="str">
        <f t="shared" si="31"/>
        <v> </v>
      </c>
      <c r="C316" s="1" t="str">
        <f t="shared" si="30"/>
        <v> </v>
      </c>
      <c r="D316" s="21" t="str">
        <f t="shared" si="32"/>
        <v> </v>
      </c>
      <c r="E316" s="21" t="str">
        <f t="shared" si="33"/>
        <v> </v>
      </c>
      <c r="F316" s="21" t="str">
        <f t="shared" si="36"/>
        <v> </v>
      </c>
      <c r="G316" s="22" t="str">
        <f t="shared" si="34"/>
        <v> </v>
      </c>
      <c r="H316" s="21" t="str">
        <f t="shared" si="35"/>
        <v> 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 t="str">
        <f t="shared" si="31"/>
        <v> </v>
      </c>
      <c r="C317" s="1" t="str">
        <f t="shared" si="30"/>
        <v> </v>
      </c>
      <c r="D317" s="21" t="str">
        <f t="shared" si="32"/>
        <v> </v>
      </c>
      <c r="E317" s="21" t="str">
        <f t="shared" si="33"/>
        <v> </v>
      </c>
      <c r="F317" s="21" t="str">
        <f t="shared" si="36"/>
        <v> </v>
      </c>
      <c r="G317" s="22" t="str">
        <f t="shared" si="34"/>
        <v> </v>
      </c>
      <c r="H317" s="21" t="str">
        <f t="shared" si="35"/>
        <v> 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 t="str">
        <f t="shared" si="31"/>
        <v> </v>
      </c>
      <c r="C318" s="1" t="str">
        <f t="shared" si="30"/>
        <v> </v>
      </c>
      <c r="D318" s="21" t="str">
        <f t="shared" si="32"/>
        <v> </v>
      </c>
      <c r="E318" s="21" t="str">
        <f t="shared" si="33"/>
        <v> </v>
      </c>
      <c r="F318" s="21" t="str">
        <f t="shared" si="36"/>
        <v> </v>
      </c>
      <c r="G318" s="22" t="str">
        <f t="shared" si="34"/>
        <v> </v>
      </c>
      <c r="H318" s="21" t="str">
        <f t="shared" si="35"/>
        <v> 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 t="str">
        <f t="shared" si="31"/>
        <v> </v>
      </c>
      <c r="C319" s="1" t="str">
        <f t="shared" si="30"/>
        <v> </v>
      </c>
      <c r="D319" s="21" t="str">
        <f t="shared" si="32"/>
        <v> </v>
      </c>
      <c r="E319" s="21" t="str">
        <f t="shared" si="33"/>
        <v> </v>
      </c>
      <c r="F319" s="21" t="str">
        <f t="shared" si="36"/>
        <v> </v>
      </c>
      <c r="G319" s="22" t="str">
        <f t="shared" si="34"/>
        <v> </v>
      </c>
      <c r="H319" s="21" t="str">
        <f t="shared" si="35"/>
        <v> 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 t="str">
        <f t="shared" si="31"/>
        <v> </v>
      </c>
      <c r="C320" s="1" t="str">
        <f t="shared" si="30"/>
        <v> </v>
      </c>
      <c r="D320" s="21" t="str">
        <f t="shared" si="32"/>
        <v> </v>
      </c>
      <c r="E320" s="21" t="str">
        <f t="shared" si="33"/>
        <v> </v>
      </c>
      <c r="F320" s="21" t="str">
        <f t="shared" si="36"/>
        <v> </v>
      </c>
      <c r="G320" s="22" t="str">
        <f t="shared" si="34"/>
        <v> </v>
      </c>
      <c r="H320" s="21" t="str">
        <f t="shared" si="35"/>
        <v> 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 t="str">
        <f t="shared" si="31"/>
        <v> </v>
      </c>
      <c r="C321" s="1" t="str">
        <f t="shared" si="30"/>
        <v> </v>
      </c>
      <c r="D321" s="21" t="str">
        <f t="shared" si="32"/>
        <v> </v>
      </c>
      <c r="E321" s="21" t="str">
        <f t="shared" si="33"/>
        <v> </v>
      </c>
      <c r="F321" s="21" t="str">
        <f t="shared" si="36"/>
        <v> </v>
      </c>
      <c r="G321" s="22" t="str">
        <f t="shared" si="34"/>
        <v> </v>
      </c>
      <c r="H321" s="21" t="str">
        <f t="shared" si="35"/>
        <v> 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 t="str">
        <f t="shared" si="31"/>
        <v> </v>
      </c>
      <c r="C322" s="1" t="str">
        <f t="shared" si="30"/>
        <v> </v>
      </c>
      <c r="D322" s="21" t="str">
        <f t="shared" si="32"/>
        <v> </v>
      </c>
      <c r="E322" s="21" t="str">
        <f t="shared" si="33"/>
        <v> </v>
      </c>
      <c r="F322" s="21" t="str">
        <f t="shared" si="36"/>
        <v> </v>
      </c>
      <c r="G322" s="22" t="str">
        <f t="shared" si="34"/>
        <v> </v>
      </c>
      <c r="H322" s="21" t="str">
        <f t="shared" si="35"/>
        <v> 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 t="str">
        <f t="shared" si="31"/>
        <v> </v>
      </c>
      <c r="C323" s="1" t="str">
        <f t="shared" si="30"/>
        <v> </v>
      </c>
      <c r="D323" s="21" t="str">
        <f t="shared" si="32"/>
        <v> </v>
      </c>
      <c r="E323" s="21" t="str">
        <f t="shared" si="33"/>
        <v> </v>
      </c>
      <c r="F323" s="21" t="str">
        <f t="shared" si="36"/>
        <v> </v>
      </c>
      <c r="G323" s="22" t="str">
        <f t="shared" si="34"/>
        <v> </v>
      </c>
      <c r="H323" s="21" t="str">
        <f t="shared" si="35"/>
        <v> 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 t="str">
        <f t="shared" si="31"/>
        <v> </v>
      </c>
      <c r="C324" s="1" t="str">
        <f t="shared" si="30"/>
        <v> </v>
      </c>
      <c r="D324" s="21" t="str">
        <f t="shared" si="32"/>
        <v> </v>
      </c>
      <c r="E324" s="21" t="str">
        <f t="shared" si="33"/>
        <v> </v>
      </c>
      <c r="F324" s="21" t="str">
        <f t="shared" si="36"/>
        <v> </v>
      </c>
      <c r="G324" s="22" t="str">
        <f t="shared" si="34"/>
        <v> </v>
      </c>
      <c r="H324" s="21" t="str">
        <f t="shared" si="35"/>
        <v> 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 t="str">
        <f t="shared" si="31"/>
        <v> </v>
      </c>
      <c r="C325" s="1" t="str">
        <f t="shared" si="30"/>
        <v> </v>
      </c>
      <c r="D325" s="21" t="str">
        <f t="shared" si="32"/>
        <v> </v>
      </c>
      <c r="E325" s="21" t="str">
        <f t="shared" si="33"/>
        <v> </v>
      </c>
      <c r="F325" s="21" t="str">
        <f t="shared" si="36"/>
        <v> </v>
      </c>
      <c r="G325" s="22" t="str">
        <f t="shared" si="34"/>
        <v> </v>
      </c>
      <c r="H325" s="21" t="str">
        <f t="shared" si="35"/>
        <v> 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 t="str">
        <f t="shared" si="31"/>
        <v> </v>
      </c>
      <c r="C326" s="1" t="str">
        <f t="shared" si="30"/>
        <v> </v>
      </c>
      <c r="D326" s="21" t="str">
        <f t="shared" si="32"/>
        <v> </v>
      </c>
      <c r="E326" s="21" t="str">
        <f t="shared" si="33"/>
        <v> </v>
      </c>
      <c r="F326" s="21" t="str">
        <f t="shared" si="36"/>
        <v> </v>
      </c>
      <c r="G326" s="22" t="str">
        <f t="shared" si="34"/>
        <v> </v>
      </c>
      <c r="H326" s="21" t="str">
        <f t="shared" si="35"/>
        <v> 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 t="str">
        <f t="shared" si="31"/>
        <v> </v>
      </c>
      <c r="C327" s="1" t="str">
        <f t="shared" si="30"/>
        <v> </v>
      </c>
      <c r="D327" s="21" t="str">
        <f t="shared" si="32"/>
        <v> </v>
      </c>
      <c r="E327" s="21" t="str">
        <f t="shared" si="33"/>
        <v> </v>
      </c>
      <c r="F327" s="21" t="str">
        <f t="shared" si="36"/>
        <v> </v>
      </c>
      <c r="G327" s="22" t="str">
        <f t="shared" si="34"/>
        <v> </v>
      </c>
      <c r="H327" s="21" t="str">
        <f t="shared" si="35"/>
        <v> 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 t="str">
        <f t="shared" si="31"/>
        <v> </v>
      </c>
      <c r="C328" s="1" t="str">
        <f t="shared" si="30"/>
        <v> </v>
      </c>
      <c r="D328" s="21" t="str">
        <f t="shared" si="32"/>
        <v> </v>
      </c>
      <c r="E328" s="21" t="str">
        <f t="shared" si="33"/>
        <v> </v>
      </c>
      <c r="F328" s="21" t="str">
        <f t="shared" si="36"/>
        <v> </v>
      </c>
      <c r="G328" s="22" t="str">
        <f t="shared" si="34"/>
        <v> </v>
      </c>
      <c r="H328" s="21" t="str">
        <f t="shared" si="35"/>
        <v> 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 t="str">
        <f t="shared" si="31"/>
        <v> </v>
      </c>
      <c r="C329" s="1" t="str">
        <f t="shared" si="30"/>
        <v> </v>
      </c>
      <c r="D329" s="21" t="str">
        <f t="shared" si="32"/>
        <v> </v>
      </c>
      <c r="E329" s="21" t="str">
        <f t="shared" si="33"/>
        <v> </v>
      </c>
      <c r="F329" s="21" t="str">
        <f t="shared" si="36"/>
        <v> </v>
      </c>
      <c r="G329" s="22" t="str">
        <f t="shared" si="34"/>
        <v> </v>
      </c>
      <c r="H329" s="21" t="str">
        <f t="shared" si="35"/>
        <v> 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 t="str">
        <f t="shared" si="31"/>
        <v> </v>
      </c>
      <c r="C330" s="1" t="str">
        <f t="shared" si="30"/>
        <v> </v>
      </c>
      <c r="D330" s="21" t="str">
        <f t="shared" si="32"/>
        <v> </v>
      </c>
      <c r="E330" s="21" t="str">
        <f t="shared" si="33"/>
        <v> </v>
      </c>
      <c r="F330" s="21" t="str">
        <f t="shared" si="36"/>
        <v> </v>
      </c>
      <c r="G330" s="22" t="str">
        <f t="shared" si="34"/>
        <v> </v>
      </c>
      <c r="H330" s="21" t="str">
        <f t="shared" si="35"/>
        <v> 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 t="str">
        <f t="shared" si="31"/>
        <v> </v>
      </c>
      <c r="C331" s="1" t="str">
        <f t="shared" si="30"/>
        <v> </v>
      </c>
      <c r="D331" s="21" t="str">
        <f t="shared" si="32"/>
        <v> </v>
      </c>
      <c r="E331" s="21" t="str">
        <f t="shared" si="33"/>
        <v> </v>
      </c>
      <c r="F331" s="21" t="str">
        <f t="shared" si="36"/>
        <v> </v>
      </c>
      <c r="G331" s="22" t="str">
        <f t="shared" si="34"/>
        <v> </v>
      </c>
      <c r="H331" s="21" t="str">
        <f t="shared" si="35"/>
        <v> 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 t="str">
        <f t="shared" si="31"/>
        <v> </v>
      </c>
      <c r="C332" s="1" t="str">
        <f t="shared" si="30"/>
        <v> </v>
      </c>
      <c r="D332" s="21" t="str">
        <f t="shared" si="32"/>
        <v> </v>
      </c>
      <c r="E332" s="21" t="str">
        <f t="shared" si="33"/>
        <v> </v>
      </c>
      <c r="F332" s="21" t="str">
        <f t="shared" si="36"/>
        <v> </v>
      </c>
      <c r="G332" s="22" t="str">
        <f t="shared" si="34"/>
        <v> </v>
      </c>
      <c r="H332" s="21" t="str">
        <f t="shared" si="35"/>
        <v> 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 t="str">
        <f t="shared" si="31"/>
        <v> </v>
      </c>
      <c r="C333" s="1" t="str">
        <f t="shared" si="30"/>
        <v> </v>
      </c>
      <c r="D333" s="21" t="str">
        <f t="shared" si="32"/>
        <v> </v>
      </c>
      <c r="E333" s="21" t="str">
        <f t="shared" si="33"/>
        <v> </v>
      </c>
      <c r="F333" s="21" t="str">
        <f t="shared" si="36"/>
        <v> </v>
      </c>
      <c r="G333" s="22" t="str">
        <f t="shared" si="34"/>
        <v> </v>
      </c>
      <c r="H333" s="21" t="str">
        <f t="shared" si="35"/>
        <v> 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 t="str">
        <f t="shared" si="31"/>
        <v> </v>
      </c>
      <c r="C334" s="1" t="str">
        <f t="shared" si="30"/>
        <v> </v>
      </c>
      <c r="D334" s="21" t="str">
        <f t="shared" si="32"/>
        <v> </v>
      </c>
      <c r="E334" s="21" t="str">
        <f t="shared" si="33"/>
        <v> </v>
      </c>
      <c r="F334" s="21" t="str">
        <f t="shared" si="36"/>
        <v> </v>
      </c>
      <c r="G334" s="22" t="str">
        <f t="shared" si="34"/>
        <v> </v>
      </c>
      <c r="H334" s="21" t="str">
        <f t="shared" si="35"/>
        <v> 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 t="str">
        <f t="shared" si="31"/>
        <v> </v>
      </c>
      <c r="C335" s="1" t="str">
        <f t="shared" si="30"/>
        <v> </v>
      </c>
      <c r="D335" s="21" t="str">
        <f t="shared" si="32"/>
        <v> </v>
      </c>
      <c r="E335" s="21" t="str">
        <f t="shared" si="33"/>
        <v> </v>
      </c>
      <c r="F335" s="21" t="str">
        <f t="shared" si="36"/>
        <v> </v>
      </c>
      <c r="G335" s="22" t="str">
        <f t="shared" si="34"/>
        <v> </v>
      </c>
      <c r="H335" s="21" t="str">
        <f t="shared" si="35"/>
        <v> 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 t="str">
        <f t="shared" si="31"/>
        <v> </v>
      </c>
      <c r="C336" s="1" t="str">
        <f t="shared" si="30"/>
        <v> </v>
      </c>
      <c r="D336" s="21" t="str">
        <f t="shared" si="32"/>
        <v> </v>
      </c>
      <c r="E336" s="21" t="str">
        <f t="shared" si="33"/>
        <v> </v>
      </c>
      <c r="F336" s="21" t="str">
        <f t="shared" si="36"/>
        <v> </v>
      </c>
      <c r="G336" s="22" t="str">
        <f t="shared" si="34"/>
        <v> </v>
      </c>
      <c r="H336" s="21" t="str">
        <f t="shared" si="35"/>
        <v> 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 t="str">
        <f t="shared" si="31"/>
        <v> </v>
      </c>
      <c r="C337" s="1" t="str">
        <f t="shared" si="30"/>
        <v> </v>
      </c>
      <c r="D337" s="21" t="str">
        <f t="shared" si="32"/>
        <v> </v>
      </c>
      <c r="E337" s="21" t="str">
        <f t="shared" si="33"/>
        <v> </v>
      </c>
      <c r="F337" s="21" t="str">
        <f t="shared" si="36"/>
        <v> </v>
      </c>
      <c r="G337" s="22" t="str">
        <f t="shared" si="34"/>
        <v> </v>
      </c>
      <c r="H337" s="21" t="str">
        <f t="shared" si="35"/>
        <v> 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 t="str">
        <f t="shared" si="31"/>
        <v> </v>
      </c>
      <c r="C338" s="1" t="str">
        <f t="shared" si="30"/>
        <v> </v>
      </c>
      <c r="D338" s="21" t="str">
        <f t="shared" si="32"/>
        <v> </v>
      </c>
      <c r="E338" s="21" t="str">
        <f t="shared" si="33"/>
        <v> </v>
      </c>
      <c r="F338" s="21" t="str">
        <f t="shared" si="36"/>
        <v> </v>
      </c>
      <c r="G338" s="22" t="str">
        <f t="shared" si="34"/>
        <v> </v>
      </c>
      <c r="H338" s="21" t="str">
        <f t="shared" si="35"/>
        <v> 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 t="str">
        <f t="shared" si="31"/>
        <v> </v>
      </c>
      <c r="C339" s="1" t="str">
        <f t="shared" si="30"/>
        <v> </v>
      </c>
      <c r="D339" s="21" t="str">
        <f t="shared" si="32"/>
        <v> </v>
      </c>
      <c r="E339" s="21" t="str">
        <f t="shared" si="33"/>
        <v> </v>
      </c>
      <c r="F339" s="21" t="str">
        <f t="shared" si="36"/>
        <v> </v>
      </c>
      <c r="G339" s="22" t="str">
        <f t="shared" si="34"/>
        <v> </v>
      </c>
      <c r="H339" s="21" t="str">
        <f t="shared" si="35"/>
        <v> 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 t="str">
        <f t="shared" si="31"/>
        <v> </v>
      </c>
      <c r="C340" s="1" t="str">
        <f t="shared" si="30"/>
        <v> </v>
      </c>
      <c r="D340" s="21" t="str">
        <f t="shared" si="32"/>
        <v> </v>
      </c>
      <c r="E340" s="21" t="str">
        <f t="shared" si="33"/>
        <v> </v>
      </c>
      <c r="F340" s="21" t="str">
        <f t="shared" si="36"/>
        <v> </v>
      </c>
      <c r="G340" s="22" t="str">
        <f t="shared" si="34"/>
        <v> </v>
      </c>
      <c r="H340" s="21" t="str">
        <f t="shared" si="35"/>
        <v> 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 t="str">
        <f t="shared" si="31"/>
        <v> </v>
      </c>
      <c r="C341" s="1" t="str">
        <f t="shared" si="30"/>
        <v> </v>
      </c>
      <c r="D341" s="21" t="str">
        <f t="shared" si="32"/>
        <v> </v>
      </c>
      <c r="E341" s="21" t="str">
        <f t="shared" si="33"/>
        <v> </v>
      </c>
      <c r="F341" s="21" t="str">
        <f t="shared" si="36"/>
        <v> </v>
      </c>
      <c r="G341" s="22" t="str">
        <f t="shared" si="34"/>
        <v> </v>
      </c>
      <c r="H341" s="21" t="str">
        <f t="shared" si="35"/>
        <v> 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 t="str">
        <f t="shared" si="31"/>
        <v> </v>
      </c>
      <c r="C342" s="1" t="str">
        <f t="shared" si="30"/>
        <v> </v>
      </c>
      <c r="D342" s="21" t="str">
        <f t="shared" si="32"/>
        <v> </v>
      </c>
      <c r="E342" s="21" t="str">
        <f t="shared" si="33"/>
        <v> </v>
      </c>
      <c r="F342" s="21" t="str">
        <f t="shared" si="36"/>
        <v> </v>
      </c>
      <c r="G342" s="22" t="str">
        <f t="shared" si="34"/>
        <v> </v>
      </c>
      <c r="H342" s="21" t="str">
        <f t="shared" si="35"/>
        <v> 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 t="str">
        <f t="shared" si="31"/>
        <v> </v>
      </c>
      <c r="C343" s="1" t="str">
        <f t="shared" si="30"/>
        <v> </v>
      </c>
      <c r="D343" s="21" t="str">
        <f t="shared" si="32"/>
        <v> </v>
      </c>
      <c r="E343" s="21" t="str">
        <f t="shared" si="33"/>
        <v> </v>
      </c>
      <c r="F343" s="21" t="str">
        <f t="shared" si="36"/>
        <v> </v>
      </c>
      <c r="G343" s="22" t="str">
        <f t="shared" si="34"/>
        <v> </v>
      </c>
      <c r="H343" s="21" t="str">
        <f t="shared" si="35"/>
        <v> 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 t="str">
        <f t="shared" si="31"/>
        <v> </v>
      </c>
      <c r="C344" s="1" t="str">
        <f t="shared" si="30"/>
        <v> </v>
      </c>
      <c r="D344" s="21" t="str">
        <f t="shared" si="32"/>
        <v> </v>
      </c>
      <c r="E344" s="21" t="str">
        <f t="shared" si="33"/>
        <v> </v>
      </c>
      <c r="F344" s="21" t="str">
        <f t="shared" si="36"/>
        <v> </v>
      </c>
      <c r="G344" s="22" t="str">
        <f t="shared" si="34"/>
        <v> </v>
      </c>
      <c r="H344" s="21" t="str">
        <f t="shared" si="35"/>
        <v> 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 t="str">
        <f t="shared" si="31"/>
        <v> </v>
      </c>
      <c r="C345" s="1" t="str">
        <f t="shared" si="30"/>
        <v> </v>
      </c>
      <c r="D345" s="21" t="str">
        <f t="shared" si="32"/>
        <v> </v>
      </c>
      <c r="E345" s="21" t="str">
        <f t="shared" si="33"/>
        <v> </v>
      </c>
      <c r="F345" s="21" t="str">
        <f t="shared" si="36"/>
        <v> </v>
      </c>
      <c r="G345" s="22" t="str">
        <f t="shared" si="34"/>
        <v> </v>
      </c>
      <c r="H345" s="21" t="str">
        <f t="shared" si="35"/>
        <v> 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 t="str">
        <f t="shared" si="31"/>
        <v> </v>
      </c>
      <c r="C346" s="1" t="str">
        <f t="shared" si="30"/>
        <v> </v>
      </c>
      <c r="D346" s="21" t="str">
        <f t="shared" si="32"/>
        <v> </v>
      </c>
      <c r="E346" s="21" t="str">
        <f t="shared" si="33"/>
        <v> </v>
      </c>
      <c r="F346" s="21" t="str">
        <f t="shared" si="36"/>
        <v> </v>
      </c>
      <c r="G346" s="22" t="str">
        <f t="shared" si="34"/>
        <v> </v>
      </c>
      <c r="H346" s="21" t="str">
        <f t="shared" si="35"/>
        <v> 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 t="str">
        <f t="shared" si="31"/>
        <v> </v>
      </c>
      <c r="C347" s="1" t="str">
        <f t="shared" si="30"/>
        <v> </v>
      </c>
      <c r="D347" s="21" t="str">
        <f t="shared" si="32"/>
        <v> </v>
      </c>
      <c r="E347" s="21" t="str">
        <f t="shared" si="33"/>
        <v> </v>
      </c>
      <c r="F347" s="21" t="str">
        <f t="shared" si="36"/>
        <v> </v>
      </c>
      <c r="G347" s="22" t="str">
        <f t="shared" si="34"/>
        <v> </v>
      </c>
      <c r="H347" s="21" t="str">
        <f t="shared" si="35"/>
        <v> 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 t="str">
        <f t="shared" si="31"/>
        <v> </v>
      </c>
      <c r="C348" s="1" t="str">
        <f aca="true" t="shared" si="37" ref="C348:C411">IF(CODE(C347)=32," ",IF(C347+1&gt;$E$12," ",+C347+1))</f>
        <v> </v>
      </c>
      <c r="D348" s="21" t="str">
        <f t="shared" si="32"/>
        <v> </v>
      </c>
      <c r="E348" s="21" t="str">
        <f t="shared" si="33"/>
        <v> </v>
      </c>
      <c r="F348" s="21" t="str">
        <f t="shared" si="36"/>
        <v> </v>
      </c>
      <c r="G348" s="22" t="str">
        <f t="shared" si="34"/>
        <v> </v>
      </c>
      <c r="H348" s="21" t="str">
        <f t="shared" si="35"/>
        <v> 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 t="str">
        <f aca="true" t="shared" si="38" ref="B349:B412">IF(C349&lt;&gt;" ",INT(C348/12)+1," ")</f>
        <v> </v>
      </c>
      <c r="C349" s="1" t="str">
        <f t="shared" si="37"/>
        <v> </v>
      </c>
      <c r="D349" s="21" t="str">
        <f aca="true" t="shared" si="39" ref="D349:D412">IF(C349&lt;&gt;" ",PMT($E$10,($E$12)-C348,-G348)," ")</f>
        <v> </v>
      </c>
      <c r="E349" s="21" t="str">
        <f aca="true" t="shared" si="40" ref="E349:E412">IF(C349&lt;&gt;" ",G348*$E$10," ")</f>
        <v> </v>
      </c>
      <c r="F349" s="21" t="str">
        <f t="shared" si="36"/>
        <v> </v>
      </c>
      <c r="G349" s="22" t="str">
        <f aca="true" t="shared" si="41" ref="G349:G412">IF(C349&lt;&gt;" ",G348-F349," ")</f>
        <v> </v>
      </c>
      <c r="H349" s="21" t="str">
        <f t="shared" si="35"/>
        <v> 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 t="str">
        <f t="shared" si="38"/>
        <v> </v>
      </c>
      <c r="C350" s="1" t="str">
        <f t="shared" si="37"/>
        <v> </v>
      </c>
      <c r="D350" s="21" t="str">
        <f t="shared" si="39"/>
        <v> </v>
      </c>
      <c r="E350" s="21" t="str">
        <f t="shared" si="40"/>
        <v> </v>
      </c>
      <c r="F350" s="21" t="str">
        <f t="shared" si="36"/>
        <v> </v>
      </c>
      <c r="G350" s="22" t="str">
        <f t="shared" si="41"/>
        <v> </v>
      </c>
      <c r="H350" s="21" t="str">
        <f t="shared" si="35"/>
        <v> 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 t="str">
        <f t="shared" si="38"/>
        <v> </v>
      </c>
      <c r="C351" s="1" t="str">
        <f t="shared" si="37"/>
        <v> </v>
      </c>
      <c r="D351" s="21" t="str">
        <f t="shared" si="39"/>
        <v> </v>
      </c>
      <c r="E351" s="21" t="str">
        <f t="shared" si="40"/>
        <v> </v>
      </c>
      <c r="F351" s="21" t="str">
        <f t="shared" si="36"/>
        <v> </v>
      </c>
      <c r="G351" s="22" t="str">
        <f t="shared" si="41"/>
        <v> </v>
      </c>
      <c r="H351" s="21" t="str">
        <f t="shared" si="35"/>
        <v> 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 t="str">
        <f t="shared" si="38"/>
        <v> </v>
      </c>
      <c r="C352" s="1" t="str">
        <f t="shared" si="37"/>
        <v> </v>
      </c>
      <c r="D352" s="21" t="str">
        <f t="shared" si="39"/>
        <v> </v>
      </c>
      <c r="E352" s="21" t="str">
        <f t="shared" si="40"/>
        <v> </v>
      </c>
      <c r="F352" s="21" t="str">
        <f t="shared" si="36"/>
        <v> </v>
      </c>
      <c r="G352" s="22" t="str">
        <f t="shared" si="41"/>
        <v> </v>
      </c>
      <c r="H352" s="21" t="str">
        <f t="shared" si="35"/>
        <v> 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 t="str">
        <f t="shared" si="38"/>
        <v> </v>
      </c>
      <c r="C353" s="1" t="str">
        <f t="shared" si="37"/>
        <v> </v>
      </c>
      <c r="D353" s="21" t="str">
        <f t="shared" si="39"/>
        <v> </v>
      </c>
      <c r="E353" s="21" t="str">
        <f t="shared" si="40"/>
        <v> </v>
      </c>
      <c r="F353" s="21" t="str">
        <f t="shared" si="36"/>
        <v> </v>
      </c>
      <c r="G353" s="22" t="str">
        <f t="shared" si="41"/>
        <v> </v>
      </c>
      <c r="H353" s="21" t="str">
        <f t="shared" si="35"/>
        <v> 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 t="str">
        <f t="shared" si="38"/>
        <v> </v>
      </c>
      <c r="C354" s="1" t="str">
        <f t="shared" si="37"/>
        <v> </v>
      </c>
      <c r="D354" s="21" t="str">
        <f t="shared" si="39"/>
        <v> </v>
      </c>
      <c r="E354" s="21" t="str">
        <f t="shared" si="40"/>
        <v> </v>
      </c>
      <c r="F354" s="21" t="str">
        <f t="shared" si="36"/>
        <v> </v>
      </c>
      <c r="G354" s="22" t="str">
        <f t="shared" si="41"/>
        <v> </v>
      </c>
      <c r="H354" s="21" t="str">
        <f t="shared" si="35"/>
        <v> 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 t="str">
        <f t="shared" si="38"/>
        <v> </v>
      </c>
      <c r="C355" s="1" t="str">
        <f t="shared" si="37"/>
        <v> </v>
      </c>
      <c r="D355" s="21" t="str">
        <f t="shared" si="39"/>
        <v> </v>
      </c>
      <c r="E355" s="21" t="str">
        <f t="shared" si="40"/>
        <v> </v>
      </c>
      <c r="F355" s="21" t="str">
        <f t="shared" si="36"/>
        <v> </v>
      </c>
      <c r="G355" s="22" t="str">
        <f t="shared" si="41"/>
        <v> </v>
      </c>
      <c r="H355" s="21" t="str">
        <f t="shared" si="35"/>
        <v> 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 t="str">
        <f t="shared" si="38"/>
        <v> </v>
      </c>
      <c r="C356" s="1" t="str">
        <f t="shared" si="37"/>
        <v> </v>
      </c>
      <c r="D356" s="21" t="str">
        <f t="shared" si="39"/>
        <v> </v>
      </c>
      <c r="E356" s="21" t="str">
        <f t="shared" si="40"/>
        <v> </v>
      </c>
      <c r="F356" s="21" t="str">
        <f t="shared" si="36"/>
        <v> </v>
      </c>
      <c r="G356" s="22" t="str">
        <f t="shared" si="41"/>
        <v> </v>
      </c>
      <c r="H356" s="21" t="str">
        <f t="shared" si="35"/>
        <v> 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 t="str">
        <f t="shared" si="38"/>
        <v> </v>
      </c>
      <c r="C357" s="1" t="str">
        <f t="shared" si="37"/>
        <v> </v>
      </c>
      <c r="D357" s="21" t="str">
        <f t="shared" si="39"/>
        <v> </v>
      </c>
      <c r="E357" s="21" t="str">
        <f t="shared" si="40"/>
        <v> </v>
      </c>
      <c r="F357" s="21" t="str">
        <f t="shared" si="36"/>
        <v> </v>
      </c>
      <c r="G357" s="22" t="str">
        <f t="shared" si="41"/>
        <v> </v>
      </c>
      <c r="H357" s="21" t="str">
        <f t="shared" si="35"/>
        <v> 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 t="str">
        <f t="shared" si="38"/>
        <v> </v>
      </c>
      <c r="C358" s="1" t="str">
        <f t="shared" si="37"/>
        <v> </v>
      </c>
      <c r="D358" s="21" t="str">
        <f t="shared" si="39"/>
        <v> </v>
      </c>
      <c r="E358" s="21" t="str">
        <f t="shared" si="40"/>
        <v> </v>
      </c>
      <c r="F358" s="21" t="str">
        <f t="shared" si="36"/>
        <v> </v>
      </c>
      <c r="G358" s="22" t="str">
        <f t="shared" si="41"/>
        <v> </v>
      </c>
      <c r="H358" s="21" t="str">
        <f t="shared" si="35"/>
        <v> 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 t="str">
        <f t="shared" si="38"/>
        <v> </v>
      </c>
      <c r="C359" s="1" t="str">
        <f t="shared" si="37"/>
        <v> </v>
      </c>
      <c r="D359" s="21" t="str">
        <f t="shared" si="39"/>
        <v> </v>
      </c>
      <c r="E359" s="21" t="str">
        <f t="shared" si="40"/>
        <v> </v>
      </c>
      <c r="F359" s="21" t="str">
        <f t="shared" si="36"/>
        <v> </v>
      </c>
      <c r="G359" s="22" t="str">
        <f t="shared" si="41"/>
        <v> </v>
      </c>
      <c r="H359" s="21" t="str">
        <f t="shared" si="35"/>
        <v> 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 t="str">
        <f t="shared" si="38"/>
        <v> </v>
      </c>
      <c r="C360" s="1" t="str">
        <f t="shared" si="37"/>
        <v> </v>
      </c>
      <c r="D360" s="21" t="str">
        <f t="shared" si="39"/>
        <v> </v>
      </c>
      <c r="E360" s="21" t="str">
        <f t="shared" si="40"/>
        <v> </v>
      </c>
      <c r="F360" s="21" t="str">
        <f t="shared" si="36"/>
        <v> </v>
      </c>
      <c r="G360" s="22" t="str">
        <f t="shared" si="41"/>
        <v> </v>
      </c>
      <c r="H360" s="21" t="str">
        <f t="shared" si="35"/>
        <v> 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 t="str">
        <f t="shared" si="38"/>
        <v> </v>
      </c>
      <c r="C361" s="1" t="str">
        <f t="shared" si="37"/>
        <v> </v>
      </c>
      <c r="D361" s="21" t="str">
        <f t="shared" si="39"/>
        <v> </v>
      </c>
      <c r="E361" s="21" t="str">
        <f t="shared" si="40"/>
        <v> </v>
      </c>
      <c r="F361" s="21" t="str">
        <f t="shared" si="36"/>
        <v> </v>
      </c>
      <c r="G361" s="22" t="str">
        <f t="shared" si="41"/>
        <v> </v>
      </c>
      <c r="H361" s="21" t="str">
        <f t="shared" si="35"/>
        <v> 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 t="str">
        <f t="shared" si="38"/>
        <v> </v>
      </c>
      <c r="C362" s="1" t="str">
        <f t="shared" si="37"/>
        <v> </v>
      </c>
      <c r="D362" s="21" t="str">
        <f t="shared" si="39"/>
        <v> </v>
      </c>
      <c r="E362" s="21" t="str">
        <f t="shared" si="40"/>
        <v> </v>
      </c>
      <c r="F362" s="21" t="str">
        <f t="shared" si="36"/>
        <v> </v>
      </c>
      <c r="G362" s="22" t="str">
        <f t="shared" si="41"/>
        <v> </v>
      </c>
      <c r="H362" s="21" t="str">
        <f aca="true" t="shared" si="42" ref="H362:H425">IF(C362&lt;&gt;" ",IF(AND($E$18=B362,$E$19=C362-(B362-1)*12),$E$17,0)," ")</f>
        <v> 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 t="str">
        <f t="shared" si="38"/>
        <v> </v>
      </c>
      <c r="C363" s="1" t="str">
        <f t="shared" si="37"/>
        <v> </v>
      </c>
      <c r="D363" s="21" t="str">
        <f t="shared" si="39"/>
        <v> </v>
      </c>
      <c r="E363" s="21" t="str">
        <f t="shared" si="40"/>
        <v> </v>
      </c>
      <c r="F363" s="21" t="str">
        <f aca="true" t="shared" si="43" ref="F363:F426">IF(C363&lt;&gt;" ",D363-E363+H363," ")</f>
        <v> </v>
      </c>
      <c r="G363" s="22" t="str">
        <f t="shared" si="41"/>
        <v> </v>
      </c>
      <c r="H363" s="21" t="str">
        <f t="shared" si="42"/>
        <v> 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 t="str">
        <f t="shared" si="38"/>
        <v> </v>
      </c>
      <c r="C364" s="1" t="str">
        <f t="shared" si="37"/>
        <v> </v>
      </c>
      <c r="D364" s="21" t="str">
        <f t="shared" si="39"/>
        <v> </v>
      </c>
      <c r="E364" s="21" t="str">
        <f t="shared" si="40"/>
        <v> </v>
      </c>
      <c r="F364" s="21" t="str">
        <f t="shared" si="43"/>
        <v> </v>
      </c>
      <c r="G364" s="22" t="str">
        <f t="shared" si="41"/>
        <v> </v>
      </c>
      <c r="H364" s="21" t="str">
        <f t="shared" si="42"/>
        <v> 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 t="str">
        <f t="shared" si="38"/>
        <v> </v>
      </c>
      <c r="C365" s="1" t="str">
        <f t="shared" si="37"/>
        <v> </v>
      </c>
      <c r="D365" s="21" t="str">
        <f t="shared" si="39"/>
        <v> </v>
      </c>
      <c r="E365" s="21" t="str">
        <f t="shared" si="40"/>
        <v> </v>
      </c>
      <c r="F365" s="21" t="str">
        <f t="shared" si="43"/>
        <v> </v>
      </c>
      <c r="G365" s="22" t="str">
        <f t="shared" si="41"/>
        <v> </v>
      </c>
      <c r="H365" s="21" t="str">
        <f t="shared" si="42"/>
        <v> 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 t="str">
        <f t="shared" si="38"/>
        <v> </v>
      </c>
      <c r="C366" s="1" t="str">
        <f t="shared" si="37"/>
        <v> </v>
      </c>
      <c r="D366" s="21" t="str">
        <f t="shared" si="39"/>
        <v> </v>
      </c>
      <c r="E366" s="21" t="str">
        <f t="shared" si="40"/>
        <v> </v>
      </c>
      <c r="F366" s="21" t="str">
        <f t="shared" si="43"/>
        <v> </v>
      </c>
      <c r="G366" s="22" t="str">
        <f t="shared" si="41"/>
        <v> </v>
      </c>
      <c r="H366" s="21" t="str">
        <f t="shared" si="42"/>
        <v> 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 t="str">
        <f t="shared" si="38"/>
        <v> </v>
      </c>
      <c r="C367" s="1" t="str">
        <f t="shared" si="37"/>
        <v> </v>
      </c>
      <c r="D367" s="21" t="str">
        <f t="shared" si="39"/>
        <v> </v>
      </c>
      <c r="E367" s="21" t="str">
        <f t="shared" si="40"/>
        <v> </v>
      </c>
      <c r="F367" s="21" t="str">
        <f t="shared" si="43"/>
        <v> </v>
      </c>
      <c r="G367" s="22" t="str">
        <f t="shared" si="41"/>
        <v> </v>
      </c>
      <c r="H367" s="21" t="str">
        <f t="shared" si="42"/>
        <v> 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 t="str">
        <f t="shared" si="38"/>
        <v> </v>
      </c>
      <c r="C368" s="1" t="str">
        <f t="shared" si="37"/>
        <v> </v>
      </c>
      <c r="D368" s="21" t="str">
        <f t="shared" si="39"/>
        <v> </v>
      </c>
      <c r="E368" s="21" t="str">
        <f t="shared" si="40"/>
        <v> </v>
      </c>
      <c r="F368" s="21" t="str">
        <f t="shared" si="43"/>
        <v> </v>
      </c>
      <c r="G368" s="22" t="str">
        <f t="shared" si="41"/>
        <v> </v>
      </c>
      <c r="H368" s="21" t="str">
        <f t="shared" si="42"/>
        <v> 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 t="str">
        <f t="shared" si="38"/>
        <v> </v>
      </c>
      <c r="C369" s="1" t="str">
        <f t="shared" si="37"/>
        <v> </v>
      </c>
      <c r="D369" s="21" t="str">
        <f t="shared" si="39"/>
        <v> </v>
      </c>
      <c r="E369" s="21" t="str">
        <f t="shared" si="40"/>
        <v> </v>
      </c>
      <c r="F369" s="21" t="str">
        <f t="shared" si="43"/>
        <v> </v>
      </c>
      <c r="G369" s="22" t="str">
        <f t="shared" si="41"/>
        <v> </v>
      </c>
      <c r="H369" s="21" t="str">
        <f t="shared" si="42"/>
        <v> 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 t="str">
        <f t="shared" si="38"/>
        <v> </v>
      </c>
      <c r="C370" s="1" t="str">
        <f t="shared" si="37"/>
        <v> </v>
      </c>
      <c r="D370" s="21" t="str">
        <f t="shared" si="39"/>
        <v> </v>
      </c>
      <c r="E370" s="21" t="str">
        <f t="shared" si="40"/>
        <v> </v>
      </c>
      <c r="F370" s="21" t="str">
        <f t="shared" si="43"/>
        <v> </v>
      </c>
      <c r="G370" s="22" t="str">
        <f t="shared" si="41"/>
        <v> </v>
      </c>
      <c r="H370" s="21" t="str">
        <f t="shared" si="42"/>
        <v> 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 t="str">
        <f t="shared" si="38"/>
        <v> </v>
      </c>
      <c r="C371" s="1" t="str">
        <f t="shared" si="37"/>
        <v> </v>
      </c>
      <c r="D371" s="21" t="str">
        <f t="shared" si="39"/>
        <v> </v>
      </c>
      <c r="E371" s="21" t="str">
        <f t="shared" si="40"/>
        <v> </v>
      </c>
      <c r="F371" s="21" t="str">
        <f t="shared" si="43"/>
        <v> </v>
      </c>
      <c r="G371" s="22" t="str">
        <f t="shared" si="41"/>
        <v> </v>
      </c>
      <c r="H371" s="21" t="str">
        <f t="shared" si="42"/>
        <v> 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 t="str">
        <f t="shared" si="38"/>
        <v> </v>
      </c>
      <c r="C372" s="1" t="str">
        <f t="shared" si="37"/>
        <v> </v>
      </c>
      <c r="D372" s="21" t="str">
        <f t="shared" si="39"/>
        <v> </v>
      </c>
      <c r="E372" s="21" t="str">
        <f t="shared" si="40"/>
        <v> </v>
      </c>
      <c r="F372" s="21" t="str">
        <f t="shared" si="43"/>
        <v> </v>
      </c>
      <c r="G372" s="22" t="str">
        <f t="shared" si="41"/>
        <v> </v>
      </c>
      <c r="H372" s="21" t="str">
        <f t="shared" si="42"/>
        <v> 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 t="str">
        <f t="shared" si="38"/>
        <v> </v>
      </c>
      <c r="C373" s="1" t="str">
        <f t="shared" si="37"/>
        <v> </v>
      </c>
      <c r="D373" s="21" t="str">
        <f t="shared" si="39"/>
        <v> </v>
      </c>
      <c r="E373" s="21" t="str">
        <f t="shared" si="40"/>
        <v> </v>
      </c>
      <c r="F373" s="21" t="str">
        <f t="shared" si="43"/>
        <v> </v>
      </c>
      <c r="G373" s="22" t="str">
        <f t="shared" si="41"/>
        <v> </v>
      </c>
      <c r="H373" s="21" t="str">
        <f t="shared" si="42"/>
        <v> 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 t="str">
        <f t="shared" si="38"/>
        <v> </v>
      </c>
      <c r="C374" s="1" t="str">
        <f t="shared" si="37"/>
        <v> </v>
      </c>
      <c r="D374" s="21" t="str">
        <f t="shared" si="39"/>
        <v> </v>
      </c>
      <c r="E374" s="21" t="str">
        <f t="shared" si="40"/>
        <v> </v>
      </c>
      <c r="F374" s="21" t="str">
        <f t="shared" si="43"/>
        <v> </v>
      </c>
      <c r="G374" s="22" t="str">
        <f t="shared" si="41"/>
        <v> </v>
      </c>
      <c r="H374" s="21" t="str">
        <f t="shared" si="42"/>
        <v> 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 t="str">
        <f t="shared" si="38"/>
        <v> </v>
      </c>
      <c r="C375" s="1" t="str">
        <f t="shared" si="37"/>
        <v> </v>
      </c>
      <c r="D375" s="21" t="str">
        <f t="shared" si="39"/>
        <v> </v>
      </c>
      <c r="E375" s="21" t="str">
        <f t="shared" si="40"/>
        <v> </v>
      </c>
      <c r="F375" s="21" t="str">
        <f t="shared" si="43"/>
        <v> </v>
      </c>
      <c r="G375" s="22" t="str">
        <f t="shared" si="41"/>
        <v> </v>
      </c>
      <c r="H375" s="21" t="str">
        <f t="shared" si="42"/>
        <v> 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 t="str">
        <f t="shared" si="38"/>
        <v> </v>
      </c>
      <c r="C376" s="1" t="str">
        <f t="shared" si="37"/>
        <v> </v>
      </c>
      <c r="D376" s="21" t="str">
        <f t="shared" si="39"/>
        <v> </v>
      </c>
      <c r="E376" s="21" t="str">
        <f t="shared" si="40"/>
        <v> </v>
      </c>
      <c r="F376" s="21" t="str">
        <f t="shared" si="43"/>
        <v> </v>
      </c>
      <c r="G376" s="22" t="str">
        <f t="shared" si="41"/>
        <v> </v>
      </c>
      <c r="H376" s="21" t="str">
        <f t="shared" si="42"/>
        <v> 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 t="str">
        <f t="shared" si="38"/>
        <v> </v>
      </c>
      <c r="C377" s="1" t="str">
        <f t="shared" si="37"/>
        <v> </v>
      </c>
      <c r="D377" s="21" t="str">
        <f t="shared" si="39"/>
        <v> </v>
      </c>
      <c r="E377" s="21" t="str">
        <f t="shared" si="40"/>
        <v> </v>
      </c>
      <c r="F377" s="21" t="str">
        <f t="shared" si="43"/>
        <v> </v>
      </c>
      <c r="G377" s="22" t="str">
        <f t="shared" si="41"/>
        <v> </v>
      </c>
      <c r="H377" s="21" t="str">
        <f t="shared" si="42"/>
        <v> 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 t="str">
        <f t="shared" si="38"/>
        <v> </v>
      </c>
      <c r="C378" s="1" t="str">
        <f t="shared" si="37"/>
        <v> </v>
      </c>
      <c r="D378" s="21" t="str">
        <f t="shared" si="39"/>
        <v> </v>
      </c>
      <c r="E378" s="21" t="str">
        <f t="shared" si="40"/>
        <v> </v>
      </c>
      <c r="F378" s="21" t="str">
        <f t="shared" si="43"/>
        <v> </v>
      </c>
      <c r="G378" s="22" t="str">
        <f t="shared" si="41"/>
        <v> </v>
      </c>
      <c r="H378" s="21" t="str">
        <f t="shared" si="42"/>
        <v> 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 t="str">
        <f t="shared" si="38"/>
        <v> </v>
      </c>
      <c r="C379" s="1" t="str">
        <f t="shared" si="37"/>
        <v> </v>
      </c>
      <c r="D379" s="21" t="str">
        <f t="shared" si="39"/>
        <v> </v>
      </c>
      <c r="E379" s="21" t="str">
        <f t="shared" si="40"/>
        <v> </v>
      </c>
      <c r="F379" s="21" t="str">
        <f t="shared" si="43"/>
        <v> </v>
      </c>
      <c r="G379" s="22" t="str">
        <f t="shared" si="41"/>
        <v> </v>
      </c>
      <c r="H379" s="21" t="str">
        <f t="shared" si="42"/>
        <v> 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 t="str">
        <f t="shared" si="38"/>
        <v> </v>
      </c>
      <c r="C380" s="1" t="str">
        <f t="shared" si="37"/>
        <v> </v>
      </c>
      <c r="D380" s="21" t="str">
        <f t="shared" si="39"/>
        <v> </v>
      </c>
      <c r="E380" s="21" t="str">
        <f t="shared" si="40"/>
        <v> </v>
      </c>
      <c r="F380" s="21" t="str">
        <f t="shared" si="43"/>
        <v> </v>
      </c>
      <c r="G380" s="22" t="str">
        <f t="shared" si="41"/>
        <v> </v>
      </c>
      <c r="H380" s="21" t="str">
        <f t="shared" si="42"/>
        <v> 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 t="str">
        <f t="shared" si="38"/>
        <v> </v>
      </c>
      <c r="C381" s="1" t="str">
        <f t="shared" si="37"/>
        <v> </v>
      </c>
      <c r="D381" s="21" t="str">
        <f t="shared" si="39"/>
        <v> </v>
      </c>
      <c r="E381" s="21" t="str">
        <f t="shared" si="40"/>
        <v> </v>
      </c>
      <c r="F381" s="21" t="str">
        <f t="shared" si="43"/>
        <v> </v>
      </c>
      <c r="G381" s="22" t="str">
        <f t="shared" si="41"/>
        <v> </v>
      </c>
      <c r="H381" s="21" t="str">
        <f t="shared" si="42"/>
        <v> 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 t="str">
        <f t="shared" si="38"/>
        <v> </v>
      </c>
      <c r="C382" s="1" t="str">
        <f t="shared" si="37"/>
        <v> </v>
      </c>
      <c r="D382" s="21" t="str">
        <f t="shared" si="39"/>
        <v> </v>
      </c>
      <c r="E382" s="21" t="str">
        <f t="shared" si="40"/>
        <v> </v>
      </c>
      <c r="F382" s="21" t="str">
        <f t="shared" si="43"/>
        <v> </v>
      </c>
      <c r="G382" s="22" t="str">
        <f t="shared" si="41"/>
        <v> </v>
      </c>
      <c r="H382" s="21" t="str">
        <f t="shared" si="42"/>
        <v> 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 t="str">
        <f t="shared" si="38"/>
        <v> </v>
      </c>
      <c r="C383" s="1" t="str">
        <f t="shared" si="37"/>
        <v> </v>
      </c>
      <c r="D383" s="21" t="str">
        <f t="shared" si="39"/>
        <v> </v>
      </c>
      <c r="E383" s="21" t="str">
        <f t="shared" si="40"/>
        <v> </v>
      </c>
      <c r="F383" s="21" t="str">
        <f t="shared" si="43"/>
        <v> </v>
      </c>
      <c r="G383" s="22" t="str">
        <f t="shared" si="41"/>
        <v> </v>
      </c>
      <c r="H383" s="21" t="str">
        <f t="shared" si="42"/>
        <v> 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 t="str">
        <f t="shared" si="38"/>
        <v> </v>
      </c>
      <c r="C384" s="1" t="str">
        <f t="shared" si="37"/>
        <v> </v>
      </c>
      <c r="D384" s="21" t="str">
        <f t="shared" si="39"/>
        <v> </v>
      </c>
      <c r="E384" s="21" t="str">
        <f t="shared" si="40"/>
        <v> </v>
      </c>
      <c r="F384" s="21" t="str">
        <f t="shared" si="43"/>
        <v> </v>
      </c>
      <c r="G384" s="22" t="str">
        <f t="shared" si="41"/>
        <v> </v>
      </c>
      <c r="H384" s="21" t="str">
        <f t="shared" si="42"/>
        <v> 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 t="str">
        <f t="shared" si="38"/>
        <v> </v>
      </c>
      <c r="C385" s="1" t="str">
        <f t="shared" si="37"/>
        <v> </v>
      </c>
      <c r="D385" s="21" t="str">
        <f t="shared" si="39"/>
        <v> </v>
      </c>
      <c r="E385" s="21" t="str">
        <f t="shared" si="40"/>
        <v> </v>
      </c>
      <c r="F385" s="21" t="str">
        <f t="shared" si="43"/>
        <v> </v>
      </c>
      <c r="G385" s="22" t="str">
        <f t="shared" si="41"/>
        <v> </v>
      </c>
      <c r="H385" s="21" t="str">
        <f t="shared" si="42"/>
        <v> 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 t="str">
        <f t="shared" si="38"/>
        <v> </v>
      </c>
      <c r="C386" s="1" t="str">
        <f t="shared" si="37"/>
        <v> </v>
      </c>
      <c r="D386" s="21" t="str">
        <f t="shared" si="39"/>
        <v> </v>
      </c>
      <c r="E386" s="21" t="str">
        <f t="shared" si="40"/>
        <v> </v>
      </c>
      <c r="F386" s="21" t="str">
        <f t="shared" si="43"/>
        <v> </v>
      </c>
      <c r="G386" s="22" t="str">
        <f t="shared" si="41"/>
        <v> </v>
      </c>
      <c r="H386" s="21" t="str">
        <f t="shared" si="42"/>
        <v> 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 t="str">
        <f t="shared" si="38"/>
        <v> </v>
      </c>
      <c r="C387" s="1" t="str">
        <f t="shared" si="37"/>
        <v> </v>
      </c>
      <c r="D387" s="21" t="str">
        <f t="shared" si="39"/>
        <v> </v>
      </c>
      <c r="E387" s="21" t="str">
        <f t="shared" si="40"/>
        <v> </v>
      </c>
      <c r="F387" s="21" t="str">
        <f t="shared" si="43"/>
        <v> </v>
      </c>
      <c r="G387" s="22" t="str">
        <f t="shared" si="41"/>
        <v> </v>
      </c>
      <c r="H387" s="21" t="str">
        <f t="shared" si="42"/>
        <v> 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38"/>
        <v> </v>
      </c>
      <c r="C388" s="1" t="str">
        <f t="shared" si="37"/>
        <v> </v>
      </c>
      <c r="D388" s="21" t="str">
        <f t="shared" si="39"/>
        <v> </v>
      </c>
      <c r="E388" s="21" t="str">
        <f t="shared" si="40"/>
        <v> </v>
      </c>
      <c r="F388" s="21" t="str">
        <f t="shared" si="43"/>
        <v> </v>
      </c>
      <c r="G388" s="22" t="str">
        <f t="shared" si="41"/>
        <v> </v>
      </c>
      <c r="H388" s="21" t="str">
        <f t="shared" si="42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38"/>
        <v> </v>
      </c>
      <c r="C389" s="1" t="str">
        <f t="shared" si="37"/>
        <v> </v>
      </c>
      <c r="D389" s="21" t="str">
        <f t="shared" si="39"/>
        <v> </v>
      </c>
      <c r="E389" s="21" t="str">
        <f t="shared" si="40"/>
        <v> </v>
      </c>
      <c r="F389" s="21" t="str">
        <f t="shared" si="43"/>
        <v> </v>
      </c>
      <c r="G389" s="22" t="str">
        <f t="shared" si="41"/>
        <v> </v>
      </c>
      <c r="H389" s="21" t="str">
        <f t="shared" si="42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38"/>
        <v> </v>
      </c>
      <c r="C390" s="1" t="str">
        <f t="shared" si="37"/>
        <v> </v>
      </c>
      <c r="D390" s="21" t="str">
        <f t="shared" si="39"/>
        <v> </v>
      </c>
      <c r="E390" s="21" t="str">
        <f t="shared" si="40"/>
        <v> </v>
      </c>
      <c r="F390" s="21" t="str">
        <f t="shared" si="43"/>
        <v> </v>
      </c>
      <c r="G390" s="22" t="str">
        <f t="shared" si="41"/>
        <v> </v>
      </c>
      <c r="H390" s="21" t="str">
        <f t="shared" si="42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38"/>
        <v> </v>
      </c>
      <c r="C391" s="1" t="str">
        <f t="shared" si="37"/>
        <v> </v>
      </c>
      <c r="D391" s="21" t="str">
        <f t="shared" si="39"/>
        <v> </v>
      </c>
      <c r="E391" s="21" t="str">
        <f t="shared" si="40"/>
        <v> </v>
      </c>
      <c r="F391" s="21" t="str">
        <f t="shared" si="43"/>
        <v> </v>
      </c>
      <c r="G391" s="22" t="str">
        <f t="shared" si="41"/>
        <v> </v>
      </c>
      <c r="H391" s="21" t="str">
        <f t="shared" si="42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38"/>
        <v> </v>
      </c>
      <c r="C392" s="1" t="str">
        <f t="shared" si="37"/>
        <v> </v>
      </c>
      <c r="D392" s="21" t="str">
        <f t="shared" si="39"/>
        <v> </v>
      </c>
      <c r="E392" s="21" t="str">
        <f t="shared" si="40"/>
        <v> </v>
      </c>
      <c r="F392" s="21" t="str">
        <f t="shared" si="43"/>
        <v> </v>
      </c>
      <c r="G392" s="22" t="str">
        <f t="shared" si="41"/>
        <v> </v>
      </c>
      <c r="H392" s="21" t="str">
        <f t="shared" si="42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38"/>
        <v> </v>
      </c>
      <c r="C393" s="1" t="str">
        <f t="shared" si="37"/>
        <v> </v>
      </c>
      <c r="D393" s="21" t="str">
        <f t="shared" si="39"/>
        <v> </v>
      </c>
      <c r="E393" s="21" t="str">
        <f t="shared" si="40"/>
        <v> </v>
      </c>
      <c r="F393" s="21" t="str">
        <f t="shared" si="43"/>
        <v> </v>
      </c>
      <c r="G393" s="22" t="str">
        <f t="shared" si="41"/>
        <v> </v>
      </c>
      <c r="H393" s="21" t="str">
        <f t="shared" si="42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38"/>
        <v> </v>
      </c>
      <c r="C394" s="1" t="str">
        <f t="shared" si="37"/>
        <v> </v>
      </c>
      <c r="D394" s="21" t="str">
        <f t="shared" si="39"/>
        <v> </v>
      </c>
      <c r="E394" s="21" t="str">
        <f t="shared" si="40"/>
        <v> </v>
      </c>
      <c r="F394" s="21" t="str">
        <f t="shared" si="43"/>
        <v> </v>
      </c>
      <c r="G394" s="22" t="str">
        <f t="shared" si="41"/>
        <v> </v>
      </c>
      <c r="H394" s="21" t="str">
        <f t="shared" si="42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38"/>
        <v> </v>
      </c>
      <c r="C395" s="1" t="str">
        <f t="shared" si="37"/>
        <v> </v>
      </c>
      <c r="D395" s="21" t="str">
        <f t="shared" si="39"/>
        <v> </v>
      </c>
      <c r="E395" s="21" t="str">
        <f t="shared" si="40"/>
        <v> </v>
      </c>
      <c r="F395" s="21" t="str">
        <f t="shared" si="43"/>
        <v> </v>
      </c>
      <c r="G395" s="22" t="str">
        <f t="shared" si="41"/>
        <v> </v>
      </c>
      <c r="H395" s="21" t="str">
        <f t="shared" si="42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38"/>
        <v> </v>
      </c>
      <c r="C396" s="1" t="str">
        <f t="shared" si="37"/>
        <v> </v>
      </c>
      <c r="D396" s="21" t="str">
        <f t="shared" si="39"/>
        <v> </v>
      </c>
      <c r="E396" s="21" t="str">
        <f t="shared" si="40"/>
        <v> </v>
      </c>
      <c r="F396" s="21" t="str">
        <f t="shared" si="43"/>
        <v> </v>
      </c>
      <c r="G396" s="22" t="str">
        <f t="shared" si="41"/>
        <v> </v>
      </c>
      <c r="H396" s="21" t="str">
        <f t="shared" si="42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38"/>
        <v> </v>
      </c>
      <c r="C397" s="1" t="str">
        <f t="shared" si="37"/>
        <v> </v>
      </c>
      <c r="D397" s="21" t="str">
        <f t="shared" si="39"/>
        <v> </v>
      </c>
      <c r="E397" s="21" t="str">
        <f t="shared" si="40"/>
        <v> </v>
      </c>
      <c r="F397" s="21" t="str">
        <f t="shared" si="43"/>
        <v> </v>
      </c>
      <c r="G397" s="22" t="str">
        <f t="shared" si="41"/>
        <v> </v>
      </c>
      <c r="H397" s="21" t="str">
        <f t="shared" si="42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38"/>
        <v> </v>
      </c>
      <c r="C398" s="1" t="str">
        <f t="shared" si="37"/>
        <v> </v>
      </c>
      <c r="D398" s="21" t="str">
        <f t="shared" si="39"/>
        <v> </v>
      </c>
      <c r="E398" s="21" t="str">
        <f t="shared" si="40"/>
        <v> </v>
      </c>
      <c r="F398" s="21" t="str">
        <f t="shared" si="43"/>
        <v> </v>
      </c>
      <c r="G398" s="22" t="str">
        <f t="shared" si="41"/>
        <v> </v>
      </c>
      <c r="H398" s="21" t="str">
        <f t="shared" si="42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38"/>
        <v> </v>
      </c>
      <c r="C399" s="1" t="str">
        <f t="shared" si="37"/>
        <v> </v>
      </c>
      <c r="D399" s="21" t="str">
        <f t="shared" si="39"/>
        <v> </v>
      </c>
      <c r="E399" s="21" t="str">
        <f t="shared" si="40"/>
        <v> </v>
      </c>
      <c r="F399" s="21" t="str">
        <f t="shared" si="43"/>
        <v> </v>
      </c>
      <c r="G399" s="22" t="str">
        <f t="shared" si="41"/>
        <v> </v>
      </c>
      <c r="H399" s="21" t="str">
        <f t="shared" si="42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38"/>
        <v> </v>
      </c>
      <c r="C400" s="1" t="str">
        <f t="shared" si="37"/>
        <v> </v>
      </c>
      <c r="D400" s="21" t="str">
        <f t="shared" si="39"/>
        <v> </v>
      </c>
      <c r="E400" s="21" t="str">
        <f t="shared" si="40"/>
        <v> </v>
      </c>
      <c r="F400" s="21" t="str">
        <f t="shared" si="43"/>
        <v> </v>
      </c>
      <c r="G400" s="22" t="str">
        <f t="shared" si="41"/>
        <v> </v>
      </c>
      <c r="H400" s="21" t="str">
        <f t="shared" si="42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38"/>
        <v> </v>
      </c>
      <c r="C401" s="1" t="str">
        <f t="shared" si="37"/>
        <v> </v>
      </c>
      <c r="D401" s="21" t="str">
        <f t="shared" si="39"/>
        <v> </v>
      </c>
      <c r="E401" s="21" t="str">
        <f t="shared" si="40"/>
        <v> </v>
      </c>
      <c r="F401" s="21" t="str">
        <f t="shared" si="43"/>
        <v> </v>
      </c>
      <c r="G401" s="22" t="str">
        <f t="shared" si="41"/>
        <v> </v>
      </c>
      <c r="H401" s="21" t="str">
        <f t="shared" si="42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38"/>
        <v> </v>
      </c>
      <c r="C402" s="1" t="str">
        <f t="shared" si="37"/>
        <v> </v>
      </c>
      <c r="D402" s="21" t="str">
        <f t="shared" si="39"/>
        <v> </v>
      </c>
      <c r="E402" s="21" t="str">
        <f t="shared" si="40"/>
        <v> </v>
      </c>
      <c r="F402" s="21" t="str">
        <f t="shared" si="43"/>
        <v> </v>
      </c>
      <c r="G402" s="22" t="str">
        <f t="shared" si="41"/>
        <v> </v>
      </c>
      <c r="H402" s="21" t="str">
        <f t="shared" si="42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38"/>
        <v> </v>
      </c>
      <c r="C403" s="1" t="str">
        <f t="shared" si="37"/>
        <v> </v>
      </c>
      <c r="D403" s="21" t="str">
        <f t="shared" si="39"/>
        <v> </v>
      </c>
      <c r="E403" s="21" t="str">
        <f t="shared" si="40"/>
        <v> </v>
      </c>
      <c r="F403" s="21" t="str">
        <f t="shared" si="43"/>
        <v> </v>
      </c>
      <c r="G403" s="22" t="str">
        <f t="shared" si="41"/>
        <v> </v>
      </c>
      <c r="H403" s="21" t="str">
        <f t="shared" si="42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38"/>
        <v> </v>
      </c>
      <c r="C404" s="1" t="str">
        <f t="shared" si="37"/>
        <v> </v>
      </c>
      <c r="D404" s="21" t="str">
        <f t="shared" si="39"/>
        <v> </v>
      </c>
      <c r="E404" s="21" t="str">
        <f t="shared" si="40"/>
        <v> </v>
      </c>
      <c r="F404" s="21" t="str">
        <f t="shared" si="43"/>
        <v> </v>
      </c>
      <c r="G404" s="22" t="str">
        <f t="shared" si="41"/>
        <v> </v>
      </c>
      <c r="H404" s="21" t="str">
        <f t="shared" si="42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38"/>
        <v> </v>
      </c>
      <c r="C405" s="1" t="str">
        <f t="shared" si="37"/>
        <v> </v>
      </c>
      <c r="D405" s="21" t="str">
        <f t="shared" si="39"/>
        <v> </v>
      </c>
      <c r="E405" s="21" t="str">
        <f t="shared" si="40"/>
        <v> </v>
      </c>
      <c r="F405" s="21" t="str">
        <f t="shared" si="43"/>
        <v> </v>
      </c>
      <c r="G405" s="22" t="str">
        <f t="shared" si="41"/>
        <v> </v>
      </c>
      <c r="H405" s="21" t="str">
        <f t="shared" si="42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38"/>
        <v> </v>
      </c>
      <c r="C406" s="1" t="str">
        <f t="shared" si="37"/>
        <v> </v>
      </c>
      <c r="D406" s="21" t="str">
        <f t="shared" si="39"/>
        <v> </v>
      </c>
      <c r="E406" s="21" t="str">
        <f t="shared" si="40"/>
        <v> </v>
      </c>
      <c r="F406" s="21" t="str">
        <f t="shared" si="43"/>
        <v> </v>
      </c>
      <c r="G406" s="22" t="str">
        <f t="shared" si="41"/>
        <v> </v>
      </c>
      <c r="H406" s="21" t="str">
        <f t="shared" si="42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38"/>
        <v> </v>
      </c>
      <c r="C407" s="1" t="str">
        <f t="shared" si="37"/>
        <v> </v>
      </c>
      <c r="D407" s="21" t="str">
        <f t="shared" si="39"/>
        <v> </v>
      </c>
      <c r="E407" s="21" t="str">
        <f t="shared" si="40"/>
        <v> </v>
      </c>
      <c r="F407" s="21" t="str">
        <f t="shared" si="43"/>
        <v> </v>
      </c>
      <c r="G407" s="22" t="str">
        <f t="shared" si="41"/>
        <v> </v>
      </c>
      <c r="H407" s="21" t="str">
        <f t="shared" si="42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38"/>
        <v> </v>
      </c>
      <c r="C408" s="1" t="str">
        <f t="shared" si="37"/>
        <v> </v>
      </c>
      <c r="D408" s="21" t="str">
        <f t="shared" si="39"/>
        <v> </v>
      </c>
      <c r="E408" s="21" t="str">
        <f t="shared" si="40"/>
        <v> </v>
      </c>
      <c r="F408" s="21" t="str">
        <f t="shared" si="43"/>
        <v> </v>
      </c>
      <c r="G408" s="22" t="str">
        <f t="shared" si="41"/>
        <v> </v>
      </c>
      <c r="H408" s="21" t="str">
        <f t="shared" si="42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38"/>
        <v> </v>
      </c>
      <c r="C409" s="1" t="str">
        <f t="shared" si="37"/>
        <v> </v>
      </c>
      <c r="D409" s="21" t="str">
        <f t="shared" si="39"/>
        <v> </v>
      </c>
      <c r="E409" s="21" t="str">
        <f t="shared" si="40"/>
        <v> </v>
      </c>
      <c r="F409" s="21" t="str">
        <f t="shared" si="43"/>
        <v> </v>
      </c>
      <c r="G409" s="22" t="str">
        <f t="shared" si="41"/>
        <v> </v>
      </c>
      <c r="H409" s="21" t="str">
        <f t="shared" si="42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38"/>
        <v> </v>
      </c>
      <c r="C410" s="1" t="str">
        <f t="shared" si="37"/>
        <v> </v>
      </c>
      <c r="D410" s="21" t="str">
        <f t="shared" si="39"/>
        <v> </v>
      </c>
      <c r="E410" s="21" t="str">
        <f t="shared" si="40"/>
        <v> </v>
      </c>
      <c r="F410" s="21" t="str">
        <f t="shared" si="43"/>
        <v> </v>
      </c>
      <c r="G410" s="22" t="str">
        <f t="shared" si="41"/>
        <v> </v>
      </c>
      <c r="H410" s="21" t="str">
        <f t="shared" si="42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38"/>
        <v> </v>
      </c>
      <c r="C411" s="1" t="str">
        <f t="shared" si="37"/>
        <v> </v>
      </c>
      <c r="D411" s="21" t="str">
        <f t="shared" si="39"/>
        <v> </v>
      </c>
      <c r="E411" s="21" t="str">
        <f t="shared" si="40"/>
        <v> </v>
      </c>
      <c r="F411" s="21" t="str">
        <f t="shared" si="43"/>
        <v> </v>
      </c>
      <c r="G411" s="22" t="str">
        <f t="shared" si="41"/>
        <v> </v>
      </c>
      <c r="H411" s="21" t="str">
        <f t="shared" si="42"/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38"/>
        <v> </v>
      </c>
      <c r="C412" s="1" t="str">
        <f aca="true" t="shared" si="44" ref="C412:C475">IF(CODE(C411)=32," ",IF(C411+1&gt;$E$12," ",+C411+1))</f>
        <v> </v>
      </c>
      <c r="D412" s="21" t="str">
        <f t="shared" si="39"/>
        <v> </v>
      </c>
      <c r="E412" s="21" t="str">
        <f t="shared" si="40"/>
        <v> </v>
      </c>
      <c r="F412" s="21" t="str">
        <f t="shared" si="43"/>
        <v> </v>
      </c>
      <c r="G412" s="22" t="str">
        <f t="shared" si="41"/>
        <v> </v>
      </c>
      <c r="H412" s="21" t="str">
        <f t="shared" si="42"/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5" ref="B413:B476">IF(C413&lt;&gt;" ",INT(C412/12)+1," ")</f>
        <v> </v>
      </c>
      <c r="C413" s="1" t="str">
        <f t="shared" si="44"/>
        <v> </v>
      </c>
      <c r="D413" s="21" t="str">
        <f aca="true" t="shared" si="46" ref="D413:D476">IF(C413&lt;&gt;" ",PMT($E$10,($E$12)-C412,-G412)," ")</f>
        <v> </v>
      </c>
      <c r="E413" s="21" t="str">
        <f aca="true" t="shared" si="47" ref="E413:E476">IF(C413&lt;&gt;" ",G412*$E$10," ")</f>
        <v> </v>
      </c>
      <c r="F413" s="21" t="str">
        <f t="shared" si="43"/>
        <v> </v>
      </c>
      <c r="G413" s="22" t="str">
        <f aca="true" t="shared" si="48" ref="G413:G476">IF(C413&lt;&gt;" ",G412-F413," ")</f>
        <v> </v>
      </c>
      <c r="H413" s="21" t="str">
        <f t="shared" si="42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5"/>
        <v> </v>
      </c>
      <c r="C414" s="1" t="str">
        <f t="shared" si="44"/>
        <v> </v>
      </c>
      <c r="D414" s="21" t="str">
        <f t="shared" si="46"/>
        <v> </v>
      </c>
      <c r="E414" s="21" t="str">
        <f t="shared" si="47"/>
        <v> </v>
      </c>
      <c r="F414" s="21" t="str">
        <f t="shared" si="43"/>
        <v> </v>
      </c>
      <c r="G414" s="22" t="str">
        <f t="shared" si="48"/>
        <v> </v>
      </c>
      <c r="H414" s="21" t="str">
        <f t="shared" si="42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5"/>
        <v> </v>
      </c>
      <c r="C415" s="1" t="str">
        <f t="shared" si="44"/>
        <v> </v>
      </c>
      <c r="D415" s="21" t="str">
        <f t="shared" si="46"/>
        <v> </v>
      </c>
      <c r="E415" s="21" t="str">
        <f t="shared" si="47"/>
        <v> </v>
      </c>
      <c r="F415" s="21" t="str">
        <f t="shared" si="43"/>
        <v> </v>
      </c>
      <c r="G415" s="22" t="str">
        <f t="shared" si="48"/>
        <v> </v>
      </c>
      <c r="H415" s="21" t="str">
        <f t="shared" si="42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5"/>
        <v> </v>
      </c>
      <c r="C416" s="1" t="str">
        <f t="shared" si="44"/>
        <v> </v>
      </c>
      <c r="D416" s="21" t="str">
        <f t="shared" si="46"/>
        <v> </v>
      </c>
      <c r="E416" s="21" t="str">
        <f t="shared" si="47"/>
        <v> </v>
      </c>
      <c r="F416" s="21" t="str">
        <f t="shared" si="43"/>
        <v> </v>
      </c>
      <c r="G416" s="22" t="str">
        <f t="shared" si="48"/>
        <v> </v>
      </c>
      <c r="H416" s="21" t="str">
        <f t="shared" si="42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5"/>
        <v> </v>
      </c>
      <c r="C417" s="1" t="str">
        <f t="shared" si="44"/>
        <v> </v>
      </c>
      <c r="D417" s="21" t="str">
        <f t="shared" si="46"/>
        <v> </v>
      </c>
      <c r="E417" s="21" t="str">
        <f t="shared" si="47"/>
        <v> </v>
      </c>
      <c r="F417" s="21" t="str">
        <f t="shared" si="43"/>
        <v> </v>
      </c>
      <c r="G417" s="22" t="str">
        <f t="shared" si="48"/>
        <v> </v>
      </c>
      <c r="H417" s="21" t="str">
        <f t="shared" si="42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5"/>
        <v> </v>
      </c>
      <c r="C418" s="1" t="str">
        <f t="shared" si="44"/>
        <v> </v>
      </c>
      <c r="D418" s="21" t="str">
        <f t="shared" si="46"/>
        <v> </v>
      </c>
      <c r="E418" s="21" t="str">
        <f t="shared" si="47"/>
        <v> </v>
      </c>
      <c r="F418" s="21" t="str">
        <f t="shared" si="43"/>
        <v> </v>
      </c>
      <c r="G418" s="22" t="str">
        <f t="shared" si="48"/>
        <v> </v>
      </c>
      <c r="H418" s="21" t="str">
        <f t="shared" si="42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5"/>
        <v> </v>
      </c>
      <c r="C419" s="1" t="str">
        <f t="shared" si="44"/>
        <v> </v>
      </c>
      <c r="D419" s="21" t="str">
        <f t="shared" si="46"/>
        <v> </v>
      </c>
      <c r="E419" s="21" t="str">
        <f t="shared" si="47"/>
        <v> </v>
      </c>
      <c r="F419" s="21" t="str">
        <f t="shared" si="43"/>
        <v> </v>
      </c>
      <c r="G419" s="22" t="str">
        <f t="shared" si="48"/>
        <v> </v>
      </c>
      <c r="H419" s="21" t="str">
        <f t="shared" si="42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5"/>
        <v> </v>
      </c>
      <c r="C420" s="1" t="str">
        <f t="shared" si="44"/>
        <v> </v>
      </c>
      <c r="D420" s="21" t="str">
        <f t="shared" si="46"/>
        <v> </v>
      </c>
      <c r="E420" s="21" t="str">
        <f t="shared" si="47"/>
        <v> </v>
      </c>
      <c r="F420" s="21" t="str">
        <f t="shared" si="43"/>
        <v> </v>
      </c>
      <c r="G420" s="22" t="str">
        <f t="shared" si="48"/>
        <v> </v>
      </c>
      <c r="H420" s="21" t="str">
        <f t="shared" si="42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5"/>
        <v> </v>
      </c>
      <c r="C421" s="1" t="str">
        <f t="shared" si="44"/>
        <v> </v>
      </c>
      <c r="D421" s="21" t="str">
        <f t="shared" si="46"/>
        <v> </v>
      </c>
      <c r="E421" s="21" t="str">
        <f t="shared" si="47"/>
        <v> </v>
      </c>
      <c r="F421" s="21" t="str">
        <f t="shared" si="43"/>
        <v> </v>
      </c>
      <c r="G421" s="22" t="str">
        <f t="shared" si="48"/>
        <v> </v>
      </c>
      <c r="H421" s="21" t="str">
        <f t="shared" si="42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5"/>
        <v> </v>
      </c>
      <c r="C422" s="1" t="str">
        <f t="shared" si="44"/>
        <v> </v>
      </c>
      <c r="D422" s="21" t="str">
        <f t="shared" si="46"/>
        <v> </v>
      </c>
      <c r="E422" s="21" t="str">
        <f t="shared" si="47"/>
        <v> </v>
      </c>
      <c r="F422" s="21" t="str">
        <f t="shared" si="43"/>
        <v> </v>
      </c>
      <c r="G422" s="22" t="str">
        <f t="shared" si="48"/>
        <v> </v>
      </c>
      <c r="H422" s="21" t="str">
        <f t="shared" si="42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5"/>
        <v> </v>
      </c>
      <c r="C423" s="1" t="str">
        <f t="shared" si="44"/>
        <v> </v>
      </c>
      <c r="D423" s="21" t="str">
        <f t="shared" si="46"/>
        <v> </v>
      </c>
      <c r="E423" s="21" t="str">
        <f t="shared" si="47"/>
        <v> </v>
      </c>
      <c r="F423" s="21" t="str">
        <f t="shared" si="43"/>
        <v> </v>
      </c>
      <c r="G423" s="22" t="str">
        <f t="shared" si="48"/>
        <v> </v>
      </c>
      <c r="H423" s="21" t="str">
        <f t="shared" si="42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5"/>
        <v> </v>
      </c>
      <c r="C424" s="1" t="str">
        <f t="shared" si="44"/>
        <v> </v>
      </c>
      <c r="D424" s="21" t="str">
        <f t="shared" si="46"/>
        <v> </v>
      </c>
      <c r="E424" s="21" t="str">
        <f t="shared" si="47"/>
        <v> </v>
      </c>
      <c r="F424" s="21" t="str">
        <f t="shared" si="43"/>
        <v> </v>
      </c>
      <c r="G424" s="22" t="str">
        <f t="shared" si="48"/>
        <v> </v>
      </c>
      <c r="H424" s="21" t="str">
        <f t="shared" si="42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5"/>
        <v> </v>
      </c>
      <c r="C425" s="1" t="str">
        <f t="shared" si="44"/>
        <v> </v>
      </c>
      <c r="D425" s="21" t="str">
        <f t="shared" si="46"/>
        <v> </v>
      </c>
      <c r="E425" s="21" t="str">
        <f t="shared" si="47"/>
        <v> </v>
      </c>
      <c r="F425" s="21" t="str">
        <f t="shared" si="43"/>
        <v> </v>
      </c>
      <c r="G425" s="22" t="str">
        <f t="shared" si="48"/>
        <v> </v>
      </c>
      <c r="H425" s="21" t="str">
        <f t="shared" si="42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5"/>
        <v> </v>
      </c>
      <c r="C426" s="1" t="str">
        <f t="shared" si="44"/>
        <v> </v>
      </c>
      <c r="D426" s="21" t="str">
        <f t="shared" si="46"/>
        <v> </v>
      </c>
      <c r="E426" s="21" t="str">
        <f t="shared" si="47"/>
        <v> </v>
      </c>
      <c r="F426" s="21" t="str">
        <f t="shared" si="43"/>
        <v> </v>
      </c>
      <c r="G426" s="22" t="str">
        <f t="shared" si="48"/>
        <v> </v>
      </c>
      <c r="H426" s="21" t="str">
        <f aca="true" t="shared" si="49" ref="H426:H489">IF(C426&lt;&gt;" ",IF(AND($E$18=B426,$E$19=C426-(B426-1)*12),$E$17,0)," ")</f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5"/>
        <v> </v>
      </c>
      <c r="C427" s="1" t="str">
        <f t="shared" si="44"/>
        <v> </v>
      </c>
      <c r="D427" s="21" t="str">
        <f t="shared" si="46"/>
        <v> </v>
      </c>
      <c r="E427" s="21" t="str">
        <f t="shared" si="47"/>
        <v> </v>
      </c>
      <c r="F427" s="21" t="str">
        <f aca="true" t="shared" si="50" ref="F427:F490">IF(C427&lt;&gt;" ",D427-E427+H427," ")</f>
        <v> </v>
      </c>
      <c r="G427" s="22" t="str">
        <f t="shared" si="48"/>
        <v> </v>
      </c>
      <c r="H427" s="21" t="str">
        <f t="shared" si="49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5"/>
        <v> </v>
      </c>
      <c r="C428" s="1" t="str">
        <f t="shared" si="44"/>
        <v> </v>
      </c>
      <c r="D428" s="21" t="str">
        <f t="shared" si="46"/>
        <v> </v>
      </c>
      <c r="E428" s="21" t="str">
        <f t="shared" si="47"/>
        <v> </v>
      </c>
      <c r="F428" s="21" t="str">
        <f t="shared" si="50"/>
        <v> </v>
      </c>
      <c r="G428" s="22" t="str">
        <f t="shared" si="48"/>
        <v> </v>
      </c>
      <c r="H428" s="21" t="str">
        <f t="shared" si="49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5"/>
        <v> </v>
      </c>
      <c r="C429" s="1" t="str">
        <f t="shared" si="44"/>
        <v> </v>
      </c>
      <c r="D429" s="21" t="str">
        <f t="shared" si="46"/>
        <v> </v>
      </c>
      <c r="E429" s="21" t="str">
        <f t="shared" si="47"/>
        <v> </v>
      </c>
      <c r="F429" s="21" t="str">
        <f t="shared" si="50"/>
        <v> </v>
      </c>
      <c r="G429" s="22" t="str">
        <f t="shared" si="48"/>
        <v> </v>
      </c>
      <c r="H429" s="21" t="str">
        <f t="shared" si="49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5"/>
        <v> </v>
      </c>
      <c r="C430" s="1" t="str">
        <f t="shared" si="44"/>
        <v> </v>
      </c>
      <c r="D430" s="21" t="str">
        <f t="shared" si="46"/>
        <v> </v>
      </c>
      <c r="E430" s="21" t="str">
        <f t="shared" si="47"/>
        <v> </v>
      </c>
      <c r="F430" s="21" t="str">
        <f t="shared" si="50"/>
        <v> </v>
      </c>
      <c r="G430" s="22" t="str">
        <f t="shared" si="48"/>
        <v> </v>
      </c>
      <c r="H430" s="21" t="str">
        <f t="shared" si="49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5"/>
        <v> </v>
      </c>
      <c r="C431" s="1" t="str">
        <f t="shared" si="44"/>
        <v> </v>
      </c>
      <c r="D431" s="21" t="str">
        <f t="shared" si="46"/>
        <v> </v>
      </c>
      <c r="E431" s="21" t="str">
        <f t="shared" si="47"/>
        <v> </v>
      </c>
      <c r="F431" s="21" t="str">
        <f t="shared" si="50"/>
        <v> </v>
      </c>
      <c r="G431" s="22" t="str">
        <f t="shared" si="48"/>
        <v> </v>
      </c>
      <c r="H431" s="21" t="str">
        <f t="shared" si="49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5"/>
        <v> </v>
      </c>
      <c r="C432" s="1" t="str">
        <f t="shared" si="44"/>
        <v> </v>
      </c>
      <c r="D432" s="21" t="str">
        <f t="shared" si="46"/>
        <v> </v>
      </c>
      <c r="E432" s="21" t="str">
        <f t="shared" si="47"/>
        <v> </v>
      </c>
      <c r="F432" s="21" t="str">
        <f t="shared" si="50"/>
        <v> </v>
      </c>
      <c r="G432" s="22" t="str">
        <f t="shared" si="48"/>
        <v> </v>
      </c>
      <c r="H432" s="21" t="str">
        <f t="shared" si="49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5"/>
        <v> </v>
      </c>
      <c r="C433" s="1" t="str">
        <f t="shared" si="44"/>
        <v> </v>
      </c>
      <c r="D433" s="21" t="str">
        <f t="shared" si="46"/>
        <v> </v>
      </c>
      <c r="E433" s="21" t="str">
        <f t="shared" si="47"/>
        <v> </v>
      </c>
      <c r="F433" s="21" t="str">
        <f t="shared" si="50"/>
        <v> </v>
      </c>
      <c r="G433" s="22" t="str">
        <f t="shared" si="48"/>
        <v> </v>
      </c>
      <c r="H433" s="21" t="str">
        <f t="shared" si="49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5"/>
        <v> </v>
      </c>
      <c r="C434" s="1" t="str">
        <f t="shared" si="44"/>
        <v> </v>
      </c>
      <c r="D434" s="21" t="str">
        <f t="shared" si="46"/>
        <v> </v>
      </c>
      <c r="E434" s="21" t="str">
        <f t="shared" si="47"/>
        <v> </v>
      </c>
      <c r="F434" s="21" t="str">
        <f t="shared" si="50"/>
        <v> </v>
      </c>
      <c r="G434" s="22" t="str">
        <f t="shared" si="48"/>
        <v> </v>
      </c>
      <c r="H434" s="21" t="str">
        <f t="shared" si="49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5"/>
        <v> </v>
      </c>
      <c r="C435" s="1" t="str">
        <f t="shared" si="44"/>
        <v> </v>
      </c>
      <c r="D435" s="21" t="str">
        <f t="shared" si="46"/>
        <v> </v>
      </c>
      <c r="E435" s="21" t="str">
        <f t="shared" si="47"/>
        <v> </v>
      </c>
      <c r="F435" s="21" t="str">
        <f t="shared" si="50"/>
        <v> </v>
      </c>
      <c r="G435" s="22" t="str">
        <f t="shared" si="48"/>
        <v> </v>
      </c>
      <c r="H435" s="21" t="str">
        <f t="shared" si="49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5"/>
        <v> </v>
      </c>
      <c r="C436" s="1" t="str">
        <f t="shared" si="44"/>
        <v> </v>
      </c>
      <c r="D436" s="21" t="str">
        <f t="shared" si="46"/>
        <v> </v>
      </c>
      <c r="E436" s="21" t="str">
        <f t="shared" si="47"/>
        <v> </v>
      </c>
      <c r="F436" s="21" t="str">
        <f t="shared" si="50"/>
        <v> </v>
      </c>
      <c r="G436" s="22" t="str">
        <f t="shared" si="48"/>
        <v> </v>
      </c>
      <c r="H436" s="21" t="str">
        <f t="shared" si="49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5"/>
        <v> </v>
      </c>
      <c r="C437" s="1" t="str">
        <f t="shared" si="44"/>
        <v> </v>
      </c>
      <c r="D437" s="21" t="str">
        <f t="shared" si="46"/>
        <v> </v>
      </c>
      <c r="E437" s="21" t="str">
        <f t="shared" si="47"/>
        <v> </v>
      </c>
      <c r="F437" s="21" t="str">
        <f t="shared" si="50"/>
        <v> </v>
      </c>
      <c r="G437" s="22" t="str">
        <f t="shared" si="48"/>
        <v> </v>
      </c>
      <c r="H437" s="21" t="str">
        <f t="shared" si="49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5"/>
        <v> </v>
      </c>
      <c r="C438" s="1" t="str">
        <f t="shared" si="44"/>
        <v> </v>
      </c>
      <c r="D438" s="21" t="str">
        <f t="shared" si="46"/>
        <v> </v>
      </c>
      <c r="E438" s="21" t="str">
        <f t="shared" si="47"/>
        <v> </v>
      </c>
      <c r="F438" s="21" t="str">
        <f t="shared" si="50"/>
        <v> </v>
      </c>
      <c r="G438" s="22" t="str">
        <f t="shared" si="48"/>
        <v> </v>
      </c>
      <c r="H438" s="21" t="str">
        <f t="shared" si="49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5"/>
        <v> </v>
      </c>
      <c r="C439" s="1" t="str">
        <f t="shared" si="44"/>
        <v> </v>
      </c>
      <c r="D439" s="21" t="str">
        <f t="shared" si="46"/>
        <v> </v>
      </c>
      <c r="E439" s="21" t="str">
        <f t="shared" si="47"/>
        <v> </v>
      </c>
      <c r="F439" s="21" t="str">
        <f t="shared" si="50"/>
        <v> </v>
      </c>
      <c r="G439" s="22" t="str">
        <f t="shared" si="48"/>
        <v> </v>
      </c>
      <c r="H439" s="21" t="str">
        <f t="shared" si="49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5"/>
        <v> </v>
      </c>
      <c r="C440" s="1" t="str">
        <f t="shared" si="44"/>
        <v> </v>
      </c>
      <c r="D440" s="21" t="str">
        <f t="shared" si="46"/>
        <v> </v>
      </c>
      <c r="E440" s="21" t="str">
        <f t="shared" si="47"/>
        <v> </v>
      </c>
      <c r="F440" s="21" t="str">
        <f t="shared" si="50"/>
        <v> </v>
      </c>
      <c r="G440" s="22" t="str">
        <f t="shared" si="48"/>
        <v> </v>
      </c>
      <c r="H440" s="21" t="str">
        <f t="shared" si="49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5"/>
        <v> </v>
      </c>
      <c r="C441" s="1" t="str">
        <f t="shared" si="44"/>
        <v> </v>
      </c>
      <c r="D441" s="21" t="str">
        <f t="shared" si="46"/>
        <v> </v>
      </c>
      <c r="E441" s="21" t="str">
        <f t="shared" si="47"/>
        <v> </v>
      </c>
      <c r="F441" s="21" t="str">
        <f t="shared" si="50"/>
        <v> </v>
      </c>
      <c r="G441" s="22" t="str">
        <f t="shared" si="48"/>
        <v> </v>
      </c>
      <c r="H441" s="21" t="str">
        <f t="shared" si="49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5"/>
        <v> </v>
      </c>
      <c r="C442" s="1" t="str">
        <f t="shared" si="44"/>
        <v> </v>
      </c>
      <c r="D442" s="21" t="str">
        <f t="shared" si="46"/>
        <v> </v>
      </c>
      <c r="E442" s="21" t="str">
        <f t="shared" si="47"/>
        <v> </v>
      </c>
      <c r="F442" s="21" t="str">
        <f t="shared" si="50"/>
        <v> </v>
      </c>
      <c r="G442" s="22" t="str">
        <f t="shared" si="48"/>
        <v> </v>
      </c>
      <c r="H442" s="21" t="str">
        <f t="shared" si="49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5"/>
        <v> </v>
      </c>
      <c r="C443" s="1" t="str">
        <f t="shared" si="44"/>
        <v> </v>
      </c>
      <c r="D443" s="21" t="str">
        <f t="shared" si="46"/>
        <v> </v>
      </c>
      <c r="E443" s="21" t="str">
        <f t="shared" si="47"/>
        <v> </v>
      </c>
      <c r="F443" s="21" t="str">
        <f t="shared" si="50"/>
        <v> </v>
      </c>
      <c r="G443" s="22" t="str">
        <f t="shared" si="48"/>
        <v> </v>
      </c>
      <c r="H443" s="21" t="str">
        <f t="shared" si="49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5"/>
        <v> </v>
      </c>
      <c r="C444" s="1" t="str">
        <f t="shared" si="44"/>
        <v> </v>
      </c>
      <c r="D444" s="21" t="str">
        <f t="shared" si="46"/>
        <v> </v>
      </c>
      <c r="E444" s="21" t="str">
        <f t="shared" si="47"/>
        <v> </v>
      </c>
      <c r="F444" s="21" t="str">
        <f t="shared" si="50"/>
        <v> </v>
      </c>
      <c r="G444" s="22" t="str">
        <f t="shared" si="48"/>
        <v> </v>
      </c>
      <c r="H444" s="21" t="str">
        <f t="shared" si="49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5"/>
        <v> </v>
      </c>
      <c r="C445" s="1" t="str">
        <f t="shared" si="44"/>
        <v> </v>
      </c>
      <c r="D445" s="21" t="str">
        <f t="shared" si="46"/>
        <v> </v>
      </c>
      <c r="E445" s="21" t="str">
        <f t="shared" si="47"/>
        <v> </v>
      </c>
      <c r="F445" s="21" t="str">
        <f t="shared" si="50"/>
        <v> </v>
      </c>
      <c r="G445" s="22" t="str">
        <f t="shared" si="48"/>
        <v> </v>
      </c>
      <c r="H445" s="21" t="str">
        <f t="shared" si="49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5"/>
        <v> </v>
      </c>
      <c r="C446" s="1" t="str">
        <f t="shared" si="44"/>
        <v> </v>
      </c>
      <c r="D446" s="21" t="str">
        <f t="shared" si="46"/>
        <v> </v>
      </c>
      <c r="E446" s="21" t="str">
        <f t="shared" si="47"/>
        <v> </v>
      </c>
      <c r="F446" s="21" t="str">
        <f t="shared" si="50"/>
        <v> </v>
      </c>
      <c r="G446" s="22" t="str">
        <f t="shared" si="48"/>
        <v> </v>
      </c>
      <c r="H446" s="21" t="str">
        <f t="shared" si="49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5"/>
        <v> </v>
      </c>
      <c r="C447" s="1" t="str">
        <f t="shared" si="44"/>
        <v> </v>
      </c>
      <c r="D447" s="21" t="str">
        <f t="shared" si="46"/>
        <v> </v>
      </c>
      <c r="E447" s="21" t="str">
        <f t="shared" si="47"/>
        <v> </v>
      </c>
      <c r="F447" s="21" t="str">
        <f t="shared" si="50"/>
        <v> </v>
      </c>
      <c r="G447" s="22" t="str">
        <f t="shared" si="48"/>
        <v> </v>
      </c>
      <c r="H447" s="21" t="str">
        <f t="shared" si="49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5"/>
        <v> </v>
      </c>
      <c r="C448" s="1" t="str">
        <f t="shared" si="44"/>
        <v> </v>
      </c>
      <c r="D448" s="21" t="str">
        <f t="shared" si="46"/>
        <v> </v>
      </c>
      <c r="E448" s="21" t="str">
        <f t="shared" si="47"/>
        <v> </v>
      </c>
      <c r="F448" s="21" t="str">
        <f t="shared" si="50"/>
        <v> </v>
      </c>
      <c r="G448" s="22" t="str">
        <f t="shared" si="48"/>
        <v> </v>
      </c>
      <c r="H448" s="21" t="str">
        <f t="shared" si="49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5"/>
        <v> </v>
      </c>
      <c r="C449" s="1" t="str">
        <f t="shared" si="44"/>
        <v> </v>
      </c>
      <c r="D449" s="21" t="str">
        <f t="shared" si="46"/>
        <v> </v>
      </c>
      <c r="E449" s="21" t="str">
        <f t="shared" si="47"/>
        <v> </v>
      </c>
      <c r="F449" s="21" t="str">
        <f t="shared" si="50"/>
        <v> </v>
      </c>
      <c r="G449" s="22" t="str">
        <f t="shared" si="48"/>
        <v> </v>
      </c>
      <c r="H449" s="21" t="str">
        <f t="shared" si="49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5"/>
        <v> </v>
      </c>
      <c r="C450" s="1" t="str">
        <f t="shared" si="44"/>
        <v> </v>
      </c>
      <c r="D450" s="21" t="str">
        <f t="shared" si="46"/>
        <v> </v>
      </c>
      <c r="E450" s="21" t="str">
        <f t="shared" si="47"/>
        <v> </v>
      </c>
      <c r="F450" s="21" t="str">
        <f t="shared" si="50"/>
        <v> </v>
      </c>
      <c r="G450" s="22" t="str">
        <f t="shared" si="48"/>
        <v> </v>
      </c>
      <c r="H450" s="21" t="str">
        <f t="shared" si="49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5"/>
        <v> </v>
      </c>
      <c r="C451" s="1" t="str">
        <f t="shared" si="44"/>
        <v> </v>
      </c>
      <c r="D451" s="21" t="str">
        <f t="shared" si="46"/>
        <v> </v>
      </c>
      <c r="E451" s="21" t="str">
        <f t="shared" si="47"/>
        <v> </v>
      </c>
      <c r="F451" s="21" t="str">
        <f t="shared" si="50"/>
        <v> </v>
      </c>
      <c r="G451" s="22" t="str">
        <f t="shared" si="48"/>
        <v> </v>
      </c>
      <c r="H451" s="21" t="str">
        <f t="shared" si="49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5"/>
        <v> </v>
      </c>
      <c r="C452" s="1" t="str">
        <f t="shared" si="44"/>
        <v> </v>
      </c>
      <c r="D452" s="21" t="str">
        <f t="shared" si="46"/>
        <v> </v>
      </c>
      <c r="E452" s="21" t="str">
        <f t="shared" si="47"/>
        <v> </v>
      </c>
      <c r="F452" s="21" t="str">
        <f t="shared" si="50"/>
        <v> </v>
      </c>
      <c r="G452" s="22" t="str">
        <f t="shared" si="48"/>
        <v> </v>
      </c>
      <c r="H452" s="21" t="str">
        <f t="shared" si="49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5"/>
        <v> </v>
      </c>
      <c r="C453" s="1" t="str">
        <f t="shared" si="44"/>
        <v> </v>
      </c>
      <c r="D453" s="21" t="str">
        <f t="shared" si="46"/>
        <v> </v>
      </c>
      <c r="E453" s="21" t="str">
        <f t="shared" si="47"/>
        <v> </v>
      </c>
      <c r="F453" s="21" t="str">
        <f t="shared" si="50"/>
        <v> </v>
      </c>
      <c r="G453" s="22" t="str">
        <f t="shared" si="48"/>
        <v> </v>
      </c>
      <c r="H453" s="21" t="str">
        <f t="shared" si="49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5"/>
        <v> </v>
      </c>
      <c r="C454" s="1" t="str">
        <f t="shared" si="44"/>
        <v> </v>
      </c>
      <c r="D454" s="21" t="str">
        <f t="shared" si="46"/>
        <v> </v>
      </c>
      <c r="E454" s="21" t="str">
        <f t="shared" si="47"/>
        <v> </v>
      </c>
      <c r="F454" s="21" t="str">
        <f t="shared" si="50"/>
        <v> </v>
      </c>
      <c r="G454" s="22" t="str">
        <f t="shared" si="48"/>
        <v> </v>
      </c>
      <c r="H454" s="21" t="str">
        <f t="shared" si="49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5"/>
        <v> </v>
      </c>
      <c r="C455" s="1" t="str">
        <f t="shared" si="44"/>
        <v> </v>
      </c>
      <c r="D455" s="21" t="str">
        <f t="shared" si="46"/>
        <v> </v>
      </c>
      <c r="E455" s="21" t="str">
        <f t="shared" si="47"/>
        <v> </v>
      </c>
      <c r="F455" s="21" t="str">
        <f t="shared" si="50"/>
        <v> </v>
      </c>
      <c r="G455" s="22" t="str">
        <f t="shared" si="48"/>
        <v> </v>
      </c>
      <c r="H455" s="21" t="str">
        <f t="shared" si="49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5"/>
        <v> </v>
      </c>
      <c r="C456" s="1" t="str">
        <f t="shared" si="44"/>
        <v> </v>
      </c>
      <c r="D456" s="21" t="str">
        <f t="shared" si="46"/>
        <v> </v>
      </c>
      <c r="E456" s="21" t="str">
        <f t="shared" si="47"/>
        <v> </v>
      </c>
      <c r="F456" s="21" t="str">
        <f t="shared" si="50"/>
        <v> </v>
      </c>
      <c r="G456" s="22" t="str">
        <f t="shared" si="48"/>
        <v> </v>
      </c>
      <c r="H456" s="21" t="str">
        <f t="shared" si="49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5"/>
        <v> </v>
      </c>
      <c r="C457" s="1" t="str">
        <f t="shared" si="44"/>
        <v> </v>
      </c>
      <c r="D457" s="21" t="str">
        <f t="shared" si="46"/>
        <v> </v>
      </c>
      <c r="E457" s="21" t="str">
        <f t="shared" si="47"/>
        <v> </v>
      </c>
      <c r="F457" s="21" t="str">
        <f t="shared" si="50"/>
        <v> </v>
      </c>
      <c r="G457" s="22" t="str">
        <f t="shared" si="48"/>
        <v> </v>
      </c>
      <c r="H457" s="21" t="str">
        <f t="shared" si="49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5"/>
        <v> </v>
      </c>
      <c r="C458" s="1" t="str">
        <f t="shared" si="44"/>
        <v> </v>
      </c>
      <c r="D458" s="21" t="str">
        <f t="shared" si="46"/>
        <v> </v>
      </c>
      <c r="E458" s="21" t="str">
        <f t="shared" si="47"/>
        <v> </v>
      </c>
      <c r="F458" s="21" t="str">
        <f t="shared" si="50"/>
        <v> </v>
      </c>
      <c r="G458" s="22" t="str">
        <f t="shared" si="48"/>
        <v> </v>
      </c>
      <c r="H458" s="21" t="str">
        <f t="shared" si="49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5"/>
        <v> </v>
      </c>
      <c r="C459" s="1" t="str">
        <f t="shared" si="44"/>
        <v> </v>
      </c>
      <c r="D459" s="21" t="str">
        <f t="shared" si="46"/>
        <v> </v>
      </c>
      <c r="E459" s="21" t="str">
        <f t="shared" si="47"/>
        <v> </v>
      </c>
      <c r="F459" s="21" t="str">
        <f t="shared" si="50"/>
        <v> </v>
      </c>
      <c r="G459" s="22" t="str">
        <f t="shared" si="48"/>
        <v> </v>
      </c>
      <c r="H459" s="21" t="str">
        <f t="shared" si="49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5"/>
        <v> </v>
      </c>
      <c r="C460" s="1" t="str">
        <f t="shared" si="44"/>
        <v> </v>
      </c>
      <c r="D460" s="21" t="str">
        <f t="shared" si="46"/>
        <v> </v>
      </c>
      <c r="E460" s="21" t="str">
        <f t="shared" si="47"/>
        <v> </v>
      </c>
      <c r="F460" s="21" t="str">
        <f t="shared" si="50"/>
        <v> </v>
      </c>
      <c r="G460" s="22" t="str">
        <f t="shared" si="48"/>
        <v> </v>
      </c>
      <c r="H460" s="21" t="str">
        <f t="shared" si="49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5"/>
        <v> </v>
      </c>
      <c r="C461" s="1" t="str">
        <f t="shared" si="44"/>
        <v> </v>
      </c>
      <c r="D461" s="21" t="str">
        <f t="shared" si="46"/>
        <v> </v>
      </c>
      <c r="E461" s="21" t="str">
        <f t="shared" si="47"/>
        <v> </v>
      </c>
      <c r="F461" s="21" t="str">
        <f t="shared" si="50"/>
        <v> </v>
      </c>
      <c r="G461" s="22" t="str">
        <f t="shared" si="48"/>
        <v> </v>
      </c>
      <c r="H461" s="21" t="str">
        <f t="shared" si="49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5"/>
        <v> </v>
      </c>
      <c r="C462" s="1" t="str">
        <f t="shared" si="44"/>
        <v> </v>
      </c>
      <c r="D462" s="21" t="str">
        <f t="shared" si="46"/>
        <v> </v>
      </c>
      <c r="E462" s="21" t="str">
        <f t="shared" si="47"/>
        <v> </v>
      </c>
      <c r="F462" s="21" t="str">
        <f t="shared" si="50"/>
        <v> </v>
      </c>
      <c r="G462" s="22" t="str">
        <f t="shared" si="48"/>
        <v> </v>
      </c>
      <c r="H462" s="21" t="str">
        <f t="shared" si="49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5"/>
        <v> </v>
      </c>
      <c r="C463" s="1" t="str">
        <f t="shared" si="44"/>
        <v> </v>
      </c>
      <c r="D463" s="21" t="str">
        <f t="shared" si="46"/>
        <v> </v>
      </c>
      <c r="E463" s="21" t="str">
        <f t="shared" si="47"/>
        <v> </v>
      </c>
      <c r="F463" s="21" t="str">
        <f t="shared" si="50"/>
        <v> </v>
      </c>
      <c r="G463" s="22" t="str">
        <f t="shared" si="48"/>
        <v> </v>
      </c>
      <c r="H463" s="21" t="str">
        <f t="shared" si="49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5"/>
        <v> </v>
      </c>
      <c r="C464" s="1" t="str">
        <f t="shared" si="44"/>
        <v> </v>
      </c>
      <c r="D464" s="21" t="str">
        <f t="shared" si="46"/>
        <v> </v>
      </c>
      <c r="E464" s="21" t="str">
        <f t="shared" si="47"/>
        <v> </v>
      </c>
      <c r="F464" s="21" t="str">
        <f t="shared" si="50"/>
        <v> </v>
      </c>
      <c r="G464" s="22" t="str">
        <f t="shared" si="48"/>
        <v> </v>
      </c>
      <c r="H464" s="21" t="str">
        <f t="shared" si="49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5"/>
        <v> </v>
      </c>
      <c r="C465" s="1" t="str">
        <f t="shared" si="44"/>
        <v> </v>
      </c>
      <c r="D465" s="21" t="str">
        <f t="shared" si="46"/>
        <v> </v>
      </c>
      <c r="E465" s="21" t="str">
        <f t="shared" si="47"/>
        <v> </v>
      </c>
      <c r="F465" s="21" t="str">
        <f t="shared" si="50"/>
        <v> </v>
      </c>
      <c r="G465" s="22" t="str">
        <f t="shared" si="48"/>
        <v> </v>
      </c>
      <c r="H465" s="21" t="str">
        <f t="shared" si="49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5"/>
        <v> </v>
      </c>
      <c r="C466" s="1" t="str">
        <f t="shared" si="44"/>
        <v> </v>
      </c>
      <c r="D466" s="21" t="str">
        <f t="shared" si="46"/>
        <v> </v>
      </c>
      <c r="E466" s="21" t="str">
        <f t="shared" si="47"/>
        <v> </v>
      </c>
      <c r="F466" s="21" t="str">
        <f t="shared" si="50"/>
        <v> </v>
      </c>
      <c r="G466" s="22" t="str">
        <f t="shared" si="48"/>
        <v> </v>
      </c>
      <c r="H466" s="21" t="str">
        <f t="shared" si="49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5"/>
        <v> </v>
      </c>
      <c r="C467" s="1" t="str">
        <f t="shared" si="44"/>
        <v> </v>
      </c>
      <c r="D467" s="21" t="str">
        <f t="shared" si="46"/>
        <v> </v>
      </c>
      <c r="E467" s="21" t="str">
        <f t="shared" si="47"/>
        <v> </v>
      </c>
      <c r="F467" s="21" t="str">
        <f t="shared" si="50"/>
        <v> </v>
      </c>
      <c r="G467" s="22" t="str">
        <f t="shared" si="48"/>
        <v> </v>
      </c>
      <c r="H467" s="21" t="str">
        <f t="shared" si="49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5"/>
        <v> </v>
      </c>
      <c r="C468" s="1" t="str">
        <f t="shared" si="44"/>
        <v> </v>
      </c>
      <c r="D468" s="21" t="str">
        <f t="shared" si="46"/>
        <v> </v>
      </c>
      <c r="E468" s="21" t="str">
        <f t="shared" si="47"/>
        <v> </v>
      </c>
      <c r="F468" s="21" t="str">
        <f t="shared" si="50"/>
        <v> </v>
      </c>
      <c r="G468" s="22" t="str">
        <f t="shared" si="48"/>
        <v> </v>
      </c>
      <c r="H468" s="21" t="str">
        <f t="shared" si="49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5"/>
        <v> </v>
      </c>
      <c r="C469" s="1" t="str">
        <f t="shared" si="44"/>
        <v> </v>
      </c>
      <c r="D469" s="21" t="str">
        <f t="shared" si="46"/>
        <v> </v>
      </c>
      <c r="E469" s="21" t="str">
        <f t="shared" si="47"/>
        <v> </v>
      </c>
      <c r="F469" s="21" t="str">
        <f t="shared" si="50"/>
        <v> </v>
      </c>
      <c r="G469" s="22" t="str">
        <f t="shared" si="48"/>
        <v> </v>
      </c>
      <c r="H469" s="21" t="str">
        <f t="shared" si="49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5"/>
        <v> </v>
      </c>
      <c r="C470" s="1" t="str">
        <f t="shared" si="44"/>
        <v> </v>
      </c>
      <c r="D470" s="21" t="str">
        <f t="shared" si="46"/>
        <v> </v>
      </c>
      <c r="E470" s="21" t="str">
        <f t="shared" si="47"/>
        <v> </v>
      </c>
      <c r="F470" s="21" t="str">
        <f t="shared" si="50"/>
        <v> </v>
      </c>
      <c r="G470" s="22" t="str">
        <f t="shared" si="48"/>
        <v> </v>
      </c>
      <c r="H470" s="21" t="str">
        <f t="shared" si="49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5"/>
        <v> </v>
      </c>
      <c r="C471" s="1" t="str">
        <f t="shared" si="44"/>
        <v> </v>
      </c>
      <c r="D471" s="21" t="str">
        <f t="shared" si="46"/>
        <v> </v>
      </c>
      <c r="E471" s="21" t="str">
        <f t="shared" si="47"/>
        <v> </v>
      </c>
      <c r="F471" s="21" t="str">
        <f t="shared" si="50"/>
        <v> </v>
      </c>
      <c r="G471" s="22" t="str">
        <f t="shared" si="48"/>
        <v> </v>
      </c>
      <c r="H471" s="21" t="str">
        <f t="shared" si="49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5"/>
        <v> </v>
      </c>
      <c r="C472" s="1" t="str">
        <f t="shared" si="44"/>
        <v> </v>
      </c>
      <c r="D472" s="21" t="str">
        <f t="shared" si="46"/>
        <v> </v>
      </c>
      <c r="E472" s="21" t="str">
        <f t="shared" si="47"/>
        <v> </v>
      </c>
      <c r="F472" s="21" t="str">
        <f t="shared" si="50"/>
        <v> </v>
      </c>
      <c r="G472" s="22" t="str">
        <f t="shared" si="48"/>
        <v> </v>
      </c>
      <c r="H472" s="21" t="str">
        <f t="shared" si="49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5"/>
        <v> </v>
      </c>
      <c r="C473" s="1" t="str">
        <f t="shared" si="44"/>
        <v> </v>
      </c>
      <c r="D473" s="21" t="str">
        <f t="shared" si="46"/>
        <v> </v>
      </c>
      <c r="E473" s="21" t="str">
        <f t="shared" si="47"/>
        <v> </v>
      </c>
      <c r="F473" s="21" t="str">
        <f t="shared" si="50"/>
        <v> </v>
      </c>
      <c r="G473" s="22" t="str">
        <f t="shared" si="48"/>
        <v> </v>
      </c>
      <c r="H473" s="21" t="str">
        <f t="shared" si="49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5"/>
        <v> </v>
      </c>
      <c r="C474" s="1" t="str">
        <f t="shared" si="44"/>
        <v> </v>
      </c>
      <c r="D474" s="21" t="str">
        <f t="shared" si="46"/>
        <v> </v>
      </c>
      <c r="E474" s="21" t="str">
        <f t="shared" si="47"/>
        <v> </v>
      </c>
      <c r="F474" s="21" t="str">
        <f t="shared" si="50"/>
        <v> </v>
      </c>
      <c r="G474" s="22" t="str">
        <f t="shared" si="48"/>
        <v> </v>
      </c>
      <c r="H474" s="21" t="str">
        <f t="shared" si="49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5"/>
        <v> </v>
      </c>
      <c r="C475" s="1" t="str">
        <f t="shared" si="44"/>
        <v> </v>
      </c>
      <c r="D475" s="21" t="str">
        <f t="shared" si="46"/>
        <v> </v>
      </c>
      <c r="E475" s="21" t="str">
        <f t="shared" si="47"/>
        <v> </v>
      </c>
      <c r="F475" s="21" t="str">
        <f t="shared" si="50"/>
        <v> </v>
      </c>
      <c r="G475" s="22" t="str">
        <f t="shared" si="48"/>
        <v> </v>
      </c>
      <c r="H475" s="21" t="str">
        <f t="shared" si="49"/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5"/>
        <v> </v>
      </c>
      <c r="C476" s="1" t="str">
        <f aca="true" t="shared" si="51" ref="C476:C539">IF(CODE(C475)=32," ",IF(C475+1&gt;$E$12," ",+C475+1))</f>
        <v> </v>
      </c>
      <c r="D476" s="21" t="str">
        <f t="shared" si="46"/>
        <v> </v>
      </c>
      <c r="E476" s="21" t="str">
        <f t="shared" si="47"/>
        <v> </v>
      </c>
      <c r="F476" s="21" t="str">
        <f t="shared" si="50"/>
        <v> </v>
      </c>
      <c r="G476" s="22" t="str">
        <f t="shared" si="48"/>
        <v> </v>
      </c>
      <c r="H476" s="21" t="str">
        <f t="shared" si="49"/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2" ref="B477:B540">IF(C477&lt;&gt;" ",INT(C476/12)+1," ")</f>
        <v> </v>
      </c>
      <c r="C477" s="1" t="str">
        <f t="shared" si="51"/>
        <v> </v>
      </c>
      <c r="D477" s="21" t="str">
        <f aca="true" t="shared" si="53" ref="D477:D540">IF(C477&lt;&gt;" ",PMT($E$10,($E$12)-C476,-G476)," ")</f>
        <v> </v>
      </c>
      <c r="E477" s="21" t="str">
        <f aca="true" t="shared" si="54" ref="E477:E540">IF(C477&lt;&gt;" ",G476*$E$10," ")</f>
        <v> </v>
      </c>
      <c r="F477" s="21" t="str">
        <f t="shared" si="50"/>
        <v> </v>
      </c>
      <c r="G477" s="22" t="str">
        <f aca="true" t="shared" si="55" ref="G477:G540">IF(C477&lt;&gt;" ",G476-F477," ")</f>
        <v> </v>
      </c>
      <c r="H477" s="21" t="str">
        <f t="shared" si="49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2"/>
        <v> </v>
      </c>
      <c r="C478" s="1" t="str">
        <f t="shared" si="51"/>
        <v> </v>
      </c>
      <c r="D478" s="21" t="str">
        <f t="shared" si="53"/>
        <v> </v>
      </c>
      <c r="E478" s="21" t="str">
        <f t="shared" si="54"/>
        <v> </v>
      </c>
      <c r="F478" s="21" t="str">
        <f t="shared" si="50"/>
        <v> </v>
      </c>
      <c r="G478" s="22" t="str">
        <f t="shared" si="55"/>
        <v> </v>
      </c>
      <c r="H478" s="21" t="str">
        <f t="shared" si="49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2"/>
        <v> </v>
      </c>
      <c r="C479" s="1" t="str">
        <f t="shared" si="51"/>
        <v> </v>
      </c>
      <c r="D479" s="21" t="str">
        <f t="shared" si="53"/>
        <v> </v>
      </c>
      <c r="E479" s="21" t="str">
        <f t="shared" si="54"/>
        <v> </v>
      </c>
      <c r="F479" s="21" t="str">
        <f t="shared" si="50"/>
        <v> </v>
      </c>
      <c r="G479" s="22" t="str">
        <f t="shared" si="55"/>
        <v> </v>
      </c>
      <c r="H479" s="21" t="str">
        <f t="shared" si="49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2"/>
        <v> </v>
      </c>
      <c r="C480" s="1" t="str">
        <f t="shared" si="51"/>
        <v> </v>
      </c>
      <c r="D480" s="21" t="str">
        <f t="shared" si="53"/>
        <v> </v>
      </c>
      <c r="E480" s="21" t="str">
        <f t="shared" si="54"/>
        <v> </v>
      </c>
      <c r="F480" s="21" t="str">
        <f t="shared" si="50"/>
        <v> </v>
      </c>
      <c r="G480" s="22" t="str">
        <f t="shared" si="55"/>
        <v> </v>
      </c>
      <c r="H480" s="21" t="str">
        <f t="shared" si="49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2"/>
        <v> </v>
      </c>
      <c r="C481" s="1" t="str">
        <f t="shared" si="51"/>
        <v> </v>
      </c>
      <c r="D481" s="21" t="str">
        <f t="shared" si="53"/>
        <v> </v>
      </c>
      <c r="E481" s="21" t="str">
        <f t="shared" si="54"/>
        <v> </v>
      </c>
      <c r="F481" s="21" t="str">
        <f t="shared" si="50"/>
        <v> </v>
      </c>
      <c r="G481" s="22" t="str">
        <f t="shared" si="55"/>
        <v> </v>
      </c>
      <c r="H481" s="21" t="str">
        <f t="shared" si="49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2"/>
        <v> </v>
      </c>
      <c r="C482" s="1" t="str">
        <f t="shared" si="51"/>
        <v> </v>
      </c>
      <c r="D482" s="21" t="str">
        <f t="shared" si="53"/>
        <v> </v>
      </c>
      <c r="E482" s="21" t="str">
        <f t="shared" si="54"/>
        <v> </v>
      </c>
      <c r="F482" s="21" t="str">
        <f t="shared" si="50"/>
        <v> </v>
      </c>
      <c r="G482" s="22" t="str">
        <f t="shared" si="55"/>
        <v> </v>
      </c>
      <c r="H482" s="21" t="str">
        <f t="shared" si="49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2"/>
        <v> </v>
      </c>
      <c r="C483" s="1" t="str">
        <f t="shared" si="51"/>
        <v> </v>
      </c>
      <c r="D483" s="21" t="str">
        <f t="shared" si="53"/>
        <v> </v>
      </c>
      <c r="E483" s="21" t="str">
        <f t="shared" si="54"/>
        <v> </v>
      </c>
      <c r="F483" s="21" t="str">
        <f t="shared" si="50"/>
        <v> </v>
      </c>
      <c r="G483" s="22" t="str">
        <f t="shared" si="55"/>
        <v> </v>
      </c>
      <c r="H483" s="21" t="str">
        <f t="shared" si="49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2"/>
        <v> </v>
      </c>
      <c r="C484" s="1" t="str">
        <f t="shared" si="51"/>
        <v> </v>
      </c>
      <c r="D484" s="21" t="str">
        <f t="shared" si="53"/>
        <v> </v>
      </c>
      <c r="E484" s="21" t="str">
        <f t="shared" si="54"/>
        <v> </v>
      </c>
      <c r="F484" s="21" t="str">
        <f t="shared" si="50"/>
        <v> </v>
      </c>
      <c r="G484" s="22" t="str">
        <f t="shared" si="55"/>
        <v> </v>
      </c>
      <c r="H484" s="21" t="str">
        <f t="shared" si="49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2"/>
        <v> </v>
      </c>
      <c r="C485" s="1" t="str">
        <f t="shared" si="51"/>
        <v> </v>
      </c>
      <c r="D485" s="21" t="str">
        <f t="shared" si="53"/>
        <v> </v>
      </c>
      <c r="E485" s="21" t="str">
        <f t="shared" si="54"/>
        <v> </v>
      </c>
      <c r="F485" s="21" t="str">
        <f t="shared" si="50"/>
        <v> </v>
      </c>
      <c r="G485" s="22" t="str">
        <f t="shared" si="55"/>
        <v> </v>
      </c>
      <c r="H485" s="21" t="str">
        <f t="shared" si="49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2"/>
        <v> </v>
      </c>
      <c r="C486" s="1" t="str">
        <f t="shared" si="51"/>
        <v> </v>
      </c>
      <c r="D486" s="21" t="str">
        <f t="shared" si="53"/>
        <v> </v>
      </c>
      <c r="E486" s="21" t="str">
        <f t="shared" si="54"/>
        <v> </v>
      </c>
      <c r="F486" s="21" t="str">
        <f t="shared" si="50"/>
        <v> </v>
      </c>
      <c r="G486" s="22" t="str">
        <f t="shared" si="55"/>
        <v> </v>
      </c>
      <c r="H486" s="21" t="str">
        <f t="shared" si="49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2"/>
        <v> </v>
      </c>
      <c r="C487" s="1" t="str">
        <f t="shared" si="51"/>
        <v> </v>
      </c>
      <c r="D487" s="21" t="str">
        <f t="shared" si="53"/>
        <v> </v>
      </c>
      <c r="E487" s="21" t="str">
        <f t="shared" si="54"/>
        <v> </v>
      </c>
      <c r="F487" s="21" t="str">
        <f t="shared" si="50"/>
        <v> </v>
      </c>
      <c r="G487" s="22" t="str">
        <f t="shared" si="55"/>
        <v> </v>
      </c>
      <c r="H487" s="21" t="str">
        <f t="shared" si="49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2"/>
        <v> </v>
      </c>
      <c r="C488" s="1" t="str">
        <f t="shared" si="51"/>
        <v> </v>
      </c>
      <c r="D488" s="21" t="str">
        <f t="shared" si="53"/>
        <v> </v>
      </c>
      <c r="E488" s="21" t="str">
        <f t="shared" si="54"/>
        <v> </v>
      </c>
      <c r="F488" s="21" t="str">
        <f t="shared" si="50"/>
        <v> </v>
      </c>
      <c r="G488" s="22" t="str">
        <f t="shared" si="55"/>
        <v> </v>
      </c>
      <c r="H488" s="21" t="str">
        <f t="shared" si="49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2"/>
        <v> </v>
      </c>
      <c r="C489" s="1" t="str">
        <f t="shared" si="51"/>
        <v> </v>
      </c>
      <c r="D489" s="21" t="str">
        <f t="shared" si="53"/>
        <v> </v>
      </c>
      <c r="E489" s="21" t="str">
        <f t="shared" si="54"/>
        <v> </v>
      </c>
      <c r="F489" s="21" t="str">
        <f t="shared" si="50"/>
        <v> </v>
      </c>
      <c r="G489" s="22" t="str">
        <f t="shared" si="55"/>
        <v> </v>
      </c>
      <c r="H489" s="21" t="str">
        <f t="shared" si="49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2"/>
        <v> </v>
      </c>
      <c r="C490" s="1" t="str">
        <f t="shared" si="51"/>
        <v> </v>
      </c>
      <c r="D490" s="21" t="str">
        <f t="shared" si="53"/>
        <v> </v>
      </c>
      <c r="E490" s="21" t="str">
        <f t="shared" si="54"/>
        <v> </v>
      </c>
      <c r="F490" s="21" t="str">
        <f t="shared" si="50"/>
        <v> </v>
      </c>
      <c r="G490" s="22" t="str">
        <f t="shared" si="55"/>
        <v> </v>
      </c>
      <c r="H490" s="21" t="str">
        <f aca="true" t="shared" si="56" ref="H490:H553">IF(C490&lt;&gt;" ",IF(AND($E$18=B490,$E$19=C490-(B490-1)*12),$E$17,0)," ")</f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2"/>
        <v> </v>
      </c>
      <c r="C491" s="1" t="str">
        <f t="shared" si="51"/>
        <v> </v>
      </c>
      <c r="D491" s="21" t="str">
        <f t="shared" si="53"/>
        <v> </v>
      </c>
      <c r="E491" s="21" t="str">
        <f t="shared" si="54"/>
        <v> </v>
      </c>
      <c r="F491" s="21" t="str">
        <f aca="true" t="shared" si="57" ref="F491:F554">IF(C491&lt;&gt;" ",D491-E491+H491," ")</f>
        <v> </v>
      </c>
      <c r="G491" s="22" t="str">
        <f t="shared" si="55"/>
        <v> </v>
      </c>
      <c r="H491" s="21" t="str">
        <f t="shared" si="56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2"/>
        <v> </v>
      </c>
      <c r="C492" s="1" t="str">
        <f t="shared" si="51"/>
        <v> </v>
      </c>
      <c r="D492" s="21" t="str">
        <f t="shared" si="53"/>
        <v> </v>
      </c>
      <c r="E492" s="21" t="str">
        <f t="shared" si="54"/>
        <v> </v>
      </c>
      <c r="F492" s="21" t="str">
        <f t="shared" si="57"/>
        <v> </v>
      </c>
      <c r="G492" s="22" t="str">
        <f t="shared" si="55"/>
        <v> </v>
      </c>
      <c r="H492" s="21" t="str">
        <f t="shared" si="56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2"/>
        <v> </v>
      </c>
      <c r="C493" s="1" t="str">
        <f t="shared" si="51"/>
        <v> </v>
      </c>
      <c r="D493" s="21" t="str">
        <f t="shared" si="53"/>
        <v> </v>
      </c>
      <c r="E493" s="21" t="str">
        <f t="shared" si="54"/>
        <v> </v>
      </c>
      <c r="F493" s="21" t="str">
        <f t="shared" si="57"/>
        <v> </v>
      </c>
      <c r="G493" s="22" t="str">
        <f t="shared" si="55"/>
        <v> </v>
      </c>
      <c r="H493" s="21" t="str">
        <f t="shared" si="56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2"/>
        <v> </v>
      </c>
      <c r="C494" s="1" t="str">
        <f t="shared" si="51"/>
        <v> </v>
      </c>
      <c r="D494" s="21" t="str">
        <f t="shared" si="53"/>
        <v> </v>
      </c>
      <c r="E494" s="21" t="str">
        <f t="shared" si="54"/>
        <v> </v>
      </c>
      <c r="F494" s="21" t="str">
        <f t="shared" si="57"/>
        <v> </v>
      </c>
      <c r="G494" s="22" t="str">
        <f t="shared" si="55"/>
        <v> </v>
      </c>
      <c r="H494" s="21" t="str">
        <f t="shared" si="56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2"/>
        <v> </v>
      </c>
      <c r="C495" s="1" t="str">
        <f t="shared" si="51"/>
        <v> </v>
      </c>
      <c r="D495" s="21" t="str">
        <f t="shared" si="53"/>
        <v> </v>
      </c>
      <c r="E495" s="21" t="str">
        <f t="shared" si="54"/>
        <v> </v>
      </c>
      <c r="F495" s="21" t="str">
        <f t="shared" si="57"/>
        <v> </v>
      </c>
      <c r="G495" s="22" t="str">
        <f t="shared" si="55"/>
        <v> </v>
      </c>
      <c r="H495" s="21" t="str">
        <f t="shared" si="56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2"/>
        <v> </v>
      </c>
      <c r="C496" s="1" t="str">
        <f t="shared" si="51"/>
        <v> </v>
      </c>
      <c r="D496" s="21" t="str">
        <f t="shared" si="53"/>
        <v> </v>
      </c>
      <c r="E496" s="21" t="str">
        <f t="shared" si="54"/>
        <v> </v>
      </c>
      <c r="F496" s="21" t="str">
        <f t="shared" si="57"/>
        <v> </v>
      </c>
      <c r="G496" s="22" t="str">
        <f t="shared" si="55"/>
        <v> </v>
      </c>
      <c r="H496" s="21" t="str">
        <f t="shared" si="56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2"/>
        <v> </v>
      </c>
      <c r="C497" s="1" t="str">
        <f t="shared" si="51"/>
        <v> </v>
      </c>
      <c r="D497" s="21" t="str">
        <f t="shared" si="53"/>
        <v> </v>
      </c>
      <c r="E497" s="21" t="str">
        <f t="shared" si="54"/>
        <v> </v>
      </c>
      <c r="F497" s="21" t="str">
        <f t="shared" si="57"/>
        <v> </v>
      </c>
      <c r="G497" s="22" t="str">
        <f t="shared" si="55"/>
        <v> </v>
      </c>
      <c r="H497" s="21" t="str">
        <f t="shared" si="56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2"/>
        <v> </v>
      </c>
      <c r="C498" s="1" t="str">
        <f t="shared" si="51"/>
        <v> </v>
      </c>
      <c r="D498" s="21" t="str">
        <f t="shared" si="53"/>
        <v> </v>
      </c>
      <c r="E498" s="21" t="str">
        <f t="shared" si="54"/>
        <v> </v>
      </c>
      <c r="F498" s="21" t="str">
        <f t="shared" si="57"/>
        <v> </v>
      </c>
      <c r="G498" s="22" t="str">
        <f t="shared" si="55"/>
        <v> </v>
      </c>
      <c r="H498" s="21" t="str">
        <f t="shared" si="56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2"/>
        <v> </v>
      </c>
      <c r="C499" s="1" t="str">
        <f t="shared" si="51"/>
        <v> </v>
      </c>
      <c r="D499" s="21" t="str">
        <f t="shared" si="53"/>
        <v> </v>
      </c>
      <c r="E499" s="21" t="str">
        <f t="shared" si="54"/>
        <v> </v>
      </c>
      <c r="F499" s="21" t="str">
        <f t="shared" si="57"/>
        <v> </v>
      </c>
      <c r="G499" s="22" t="str">
        <f t="shared" si="55"/>
        <v> </v>
      </c>
      <c r="H499" s="21" t="str">
        <f t="shared" si="56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2"/>
        <v> </v>
      </c>
      <c r="C500" s="1" t="str">
        <f t="shared" si="51"/>
        <v> </v>
      </c>
      <c r="D500" s="21" t="str">
        <f t="shared" si="53"/>
        <v> </v>
      </c>
      <c r="E500" s="21" t="str">
        <f t="shared" si="54"/>
        <v> </v>
      </c>
      <c r="F500" s="21" t="str">
        <f t="shared" si="57"/>
        <v> </v>
      </c>
      <c r="G500" s="22" t="str">
        <f t="shared" si="55"/>
        <v> </v>
      </c>
      <c r="H500" s="21" t="str">
        <f t="shared" si="56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2"/>
        <v> </v>
      </c>
      <c r="C501" s="1" t="str">
        <f t="shared" si="51"/>
        <v> </v>
      </c>
      <c r="D501" s="21" t="str">
        <f t="shared" si="53"/>
        <v> </v>
      </c>
      <c r="E501" s="21" t="str">
        <f t="shared" si="54"/>
        <v> </v>
      </c>
      <c r="F501" s="21" t="str">
        <f t="shared" si="57"/>
        <v> </v>
      </c>
      <c r="G501" s="22" t="str">
        <f t="shared" si="55"/>
        <v> </v>
      </c>
      <c r="H501" s="21" t="str">
        <f t="shared" si="56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2"/>
        <v> </v>
      </c>
      <c r="C502" s="1" t="str">
        <f t="shared" si="51"/>
        <v> </v>
      </c>
      <c r="D502" s="21" t="str">
        <f t="shared" si="53"/>
        <v> </v>
      </c>
      <c r="E502" s="21" t="str">
        <f t="shared" si="54"/>
        <v> </v>
      </c>
      <c r="F502" s="21" t="str">
        <f t="shared" si="57"/>
        <v> </v>
      </c>
      <c r="G502" s="22" t="str">
        <f t="shared" si="55"/>
        <v> </v>
      </c>
      <c r="H502" s="21" t="str">
        <f t="shared" si="56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2"/>
        <v> </v>
      </c>
      <c r="C503" s="1" t="str">
        <f t="shared" si="51"/>
        <v> </v>
      </c>
      <c r="D503" s="21" t="str">
        <f t="shared" si="53"/>
        <v> </v>
      </c>
      <c r="E503" s="21" t="str">
        <f t="shared" si="54"/>
        <v> </v>
      </c>
      <c r="F503" s="21" t="str">
        <f t="shared" si="57"/>
        <v> </v>
      </c>
      <c r="G503" s="22" t="str">
        <f t="shared" si="55"/>
        <v> </v>
      </c>
      <c r="H503" s="21" t="str">
        <f t="shared" si="56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2"/>
        <v> </v>
      </c>
      <c r="C504" s="1" t="str">
        <f t="shared" si="51"/>
        <v> </v>
      </c>
      <c r="D504" s="21" t="str">
        <f t="shared" si="53"/>
        <v> </v>
      </c>
      <c r="E504" s="21" t="str">
        <f t="shared" si="54"/>
        <v> </v>
      </c>
      <c r="F504" s="21" t="str">
        <f t="shared" si="57"/>
        <v> </v>
      </c>
      <c r="G504" s="22" t="str">
        <f t="shared" si="55"/>
        <v> </v>
      </c>
      <c r="H504" s="21" t="str">
        <f t="shared" si="56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2"/>
        <v> </v>
      </c>
      <c r="C505" s="1" t="str">
        <f t="shared" si="51"/>
        <v> </v>
      </c>
      <c r="D505" s="21" t="str">
        <f t="shared" si="53"/>
        <v> </v>
      </c>
      <c r="E505" s="21" t="str">
        <f t="shared" si="54"/>
        <v> </v>
      </c>
      <c r="F505" s="21" t="str">
        <f t="shared" si="57"/>
        <v> </v>
      </c>
      <c r="G505" s="22" t="str">
        <f t="shared" si="55"/>
        <v> </v>
      </c>
      <c r="H505" s="21" t="str">
        <f t="shared" si="56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2"/>
        <v> </v>
      </c>
      <c r="C506" s="1" t="str">
        <f t="shared" si="51"/>
        <v> </v>
      </c>
      <c r="D506" s="21" t="str">
        <f t="shared" si="53"/>
        <v> </v>
      </c>
      <c r="E506" s="21" t="str">
        <f t="shared" si="54"/>
        <v> </v>
      </c>
      <c r="F506" s="21" t="str">
        <f t="shared" si="57"/>
        <v> </v>
      </c>
      <c r="G506" s="22" t="str">
        <f t="shared" si="55"/>
        <v> </v>
      </c>
      <c r="H506" s="21" t="str">
        <f t="shared" si="56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2"/>
        <v> </v>
      </c>
      <c r="C507" s="1" t="str">
        <f t="shared" si="51"/>
        <v> </v>
      </c>
      <c r="D507" s="21" t="str">
        <f t="shared" si="53"/>
        <v> </v>
      </c>
      <c r="E507" s="21" t="str">
        <f t="shared" si="54"/>
        <v> </v>
      </c>
      <c r="F507" s="21" t="str">
        <f t="shared" si="57"/>
        <v> </v>
      </c>
      <c r="G507" s="22" t="str">
        <f t="shared" si="55"/>
        <v> </v>
      </c>
      <c r="H507" s="21" t="str">
        <f t="shared" si="56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2"/>
        <v> </v>
      </c>
      <c r="C508" s="1" t="str">
        <f t="shared" si="51"/>
        <v> </v>
      </c>
      <c r="D508" s="21" t="str">
        <f t="shared" si="53"/>
        <v> </v>
      </c>
      <c r="E508" s="21" t="str">
        <f t="shared" si="54"/>
        <v> </v>
      </c>
      <c r="F508" s="21" t="str">
        <f t="shared" si="57"/>
        <v> </v>
      </c>
      <c r="G508" s="22" t="str">
        <f t="shared" si="55"/>
        <v> </v>
      </c>
      <c r="H508" s="21" t="str">
        <f t="shared" si="56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2"/>
        <v> </v>
      </c>
      <c r="C509" s="1" t="str">
        <f t="shared" si="51"/>
        <v> </v>
      </c>
      <c r="D509" s="21" t="str">
        <f t="shared" si="53"/>
        <v> </v>
      </c>
      <c r="E509" s="21" t="str">
        <f t="shared" si="54"/>
        <v> </v>
      </c>
      <c r="F509" s="21" t="str">
        <f t="shared" si="57"/>
        <v> </v>
      </c>
      <c r="G509" s="22" t="str">
        <f t="shared" si="55"/>
        <v> </v>
      </c>
      <c r="H509" s="21" t="str">
        <f t="shared" si="56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2"/>
        <v> </v>
      </c>
      <c r="C510" s="1" t="str">
        <f t="shared" si="51"/>
        <v> </v>
      </c>
      <c r="D510" s="21" t="str">
        <f t="shared" si="53"/>
        <v> </v>
      </c>
      <c r="E510" s="21" t="str">
        <f t="shared" si="54"/>
        <v> </v>
      </c>
      <c r="F510" s="21" t="str">
        <f t="shared" si="57"/>
        <v> </v>
      </c>
      <c r="G510" s="22" t="str">
        <f t="shared" si="55"/>
        <v> </v>
      </c>
      <c r="H510" s="21" t="str">
        <f t="shared" si="56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2"/>
        <v> </v>
      </c>
      <c r="C511" s="1" t="str">
        <f t="shared" si="51"/>
        <v> </v>
      </c>
      <c r="D511" s="21" t="str">
        <f t="shared" si="53"/>
        <v> </v>
      </c>
      <c r="E511" s="21" t="str">
        <f t="shared" si="54"/>
        <v> </v>
      </c>
      <c r="F511" s="21" t="str">
        <f t="shared" si="57"/>
        <v> </v>
      </c>
      <c r="G511" s="22" t="str">
        <f t="shared" si="55"/>
        <v> </v>
      </c>
      <c r="H511" s="21" t="str">
        <f t="shared" si="56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2"/>
        <v> </v>
      </c>
      <c r="C512" s="1" t="str">
        <f t="shared" si="51"/>
        <v> </v>
      </c>
      <c r="D512" s="21" t="str">
        <f t="shared" si="53"/>
        <v> </v>
      </c>
      <c r="E512" s="21" t="str">
        <f t="shared" si="54"/>
        <v> </v>
      </c>
      <c r="F512" s="21" t="str">
        <f t="shared" si="57"/>
        <v> </v>
      </c>
      <c r="G512" s="22" t="str">
        <f t="shared" si="55"/>
        <v> </v>
      </c>
      <c r="H512" s="21" t="str">
        <f t="shared" si="56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2"/>
        <v> </v>
      </c>
      <c r="C513" s="1" t="str">
        <f t="shared" si="51"/>
        <v> </v>
      </c>
      <c r="D513" s="21" t="str">
        <f t="shared" si="53"/>
        <v> </v>
      </c>
      <c r="E513" s="21" t="str">
        <f t="shared" si="54"/>
        <v> </v>
      </c>
      <c r="F513" s="21" t="str">
        <f t="shared" si="57"/>
        <v> </v>
      </c>
      <c r="G513" s="22" t="str">
        <f t="shared" si="55"/>
        <v> </v>
      </c>
      <c r="H513" s="21" t="str">
        <f t="shared" si="56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2"/>
        <v> </v>
      </c>
      <c r="C514" s="1" t="str">
        <f t="shared" si="51"/>
        <v> </v>
      </c>
      <c r="D514" s="21" t="str">
        <f t="shared" si="53"/>
        <v> </v>
      </c>
      <c r="E514" s="21" t="str">
        <f t="shared" si="54"/>
        <v> </v>
      </c>
      <c r="F514" s="21" t="str">
        <f t="shared" si="57"/>
        <v> </v>
      </c>
      <c r="G514" s="22" t="str">
        <f t="shared" si="55"/>
        <v> </v>
      </c>
      <c r="H514" s="21" t="str">
        <f t="shared" si="56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2"/>
        <v> </v>
      </c>
      <c r="C515" s="1" t="str">
        <f t="shared" si="51"/>
        <v> </v>
      </c>
      <c r="D515" s="21" t="str">
        <f t="shared" si="53"/>
        <v> </v>
      </c>
      <c r="E515" s="21" t="str">
        <f t="shared" si="54"/>
        <v> </v>
      </c>
      <c r="F515" s="21" t="str">
        <f t="shared" si="57"/>
        <v> </v>
      </c>
      <c r="G515" s="22" t="str">
        <f t="shared" si="55"/>
        <v> </v>
      </c>
      <c r="H515" s="21" t="str">
        <f t="shared" si="56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2"/>
        <v> </v>
      </c>
      <c r="C516" s="1" t="str">
        <f t="shared" si="51"/>
        <v> </v>
      </c>
      <c r="D516" s="21" t="str">
        <f t="shared" si="53"/>
        <v> </v>
      </c>
      <c r="E516" s="21" t="str">
        <f t="shared" si="54"/>
        <v> </v>
      </c>
      <c r="F516" s="21" t="str">
        <f t="shared" si="57"/>
        <v> </v>
      </c>
      <c r="G516" s="22" t="str">
        <f t="shared" si="55"/>
        <v> </v>
      </c>
      <c r="H516" s="21" t="str">
        <f t="shared" si="56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2"/>
        <v> </v>
      </c>
      <c r="C517" s="1" t="str">
        <f t="shared" si="51"/>
        <v> </v>
      </c>
      <c r="D517" s="21" t="str">
        <f t="shared" si="53"/>
        <v> </v>
      </c>
      <c r="E517" s="21" t="str">
        <f t="shared" si="54"/>
        <v> </v>
      </c>
      <c r="F517" s="21" t="str">
        <f t="shared" si="57"/>
        <v> </v>
      </c>
      <c r="G517" s="22" t="str">
        <f t="shared" si="55"/>
        <v> </v>
      </c>
      <c r="H517" s="21" t="str">
        <f t="shared" si="56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2"/>
        <v> </v>
      </c>
      <c r="C518" s="1" t="str">
        <f t="shared" si="51"/>
        <v> </v>
      </c>
      <c r="D518" s="21" t="str">
        <f t="shared" si="53"/>
        <v> </v>
      </c>
      <c r="E518" s="21" t="str">
        <f t="shared" si="54"/>
        <v> </v>
      </c>
      <c r="F518" s="21" t="str">
        <f t="shared" si="57"/>
        <v> </v>
      </c>
      <c r="G518" s="22" t="str">
        <f t="shared" si="55"/>
        <v> </v>
      </c>
      <c r="H518" s="21" t="str">
        <f t="shared" si="56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2"/>
        <v> </v>
      </c>
      <c r="C519" s="1" t="str">
        <f t="shared" si="51"/>
        <v> </v>
      </c>
      <c r="D519" s="21" t="str">
        <f t="shared" si="53"/>
        <v> </v>
      </c>
      <c r="E519" s="21" t="str">
        <f t="shared" si="54"/>
        <v> </v>
      </c>
      <c r="F519" s="21" t="str">
        <f t="shared" si="57"/>
        <v> </v>
      </c>
      <c r="G519" s="22" t="str">
        <f t="shared" si="55"/>
        <v> </v>
      </c>
      <c r="H519" s="21" t="str">
        <f t="shared" si="56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2"/>
        <v> </v>
      </c>
      <c r="C520" s="1" t="str">
        <f t="shared" si="51"/>
        <v> </v>
      </c>
      <c r="D520" s="21" t="str">
        <f t="shared" si="53"/>
        <v> </v>
      </c>
      <c r="E520" s="21" t="str">
        <f t="shared" si="54"/>
        <v> </v>
      </c>
      <c r="F520" s="21" t="str">
        <f t="shared" si="57"/>
        <v> </v>
      </c>
      <c r="G520" s="22" t="str">
        <f t="shared" si="55"/>
        <v> </v>
      </c>
      <c r="H520" s="21" t="str">
        <f t="shared" si="56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2"/>
        <v> </v>
      </c>
      <c r="C521" s="1" t="str">
        <f t="shared" si="51"/>
        <v> </v>
      </c>
      <c r="D521" s="21" t="str">
        <f t="shared" si="53"/>
        <v> </v>
      </c>
      <c r="E521" s="21" t="str">
        <f t="shared" si="54"/>
        <v> </v>
      </c>
      <c r="F521" s="21" t="str">
        <f t="shared" si="57"/>
        <v> </v>
      </c>
      <c r="G521" s="22" t="str">
        <f t="shared" si="55"/>
        <v> </v>
      </c>
      <c r="H521" s="21" t="str">
        <f t="shared" si="56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2"/>
        <v> </v>
      </c>
      <c r="C522" s="1" t="str">
        <f t="shared" si="51"/>
        <v> </v>
      </c>
      <c r="D522" s="21" t="str">
        <f t="shared" si="53"/>
        <v> </v>
      </c>
      <c r="E522" s="21" t="str">
        <f t="shared" si="54"/>
        <v> </v>
      </c>
      <c r="F522" s="21" t="str">
        <f t="shared" si="57"/>
        <v> </v>
      </c>
      <c r="G522" s="22" t="str">
        <f t="shared" si="55"/>
        <v> </v>
      </c>
      <c r="H522" s="21" t="str">
        <f t="shared" si="56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2"/>
        <v> </v>
      </c>
      <c r="C523" s="1" t="str">
        <f t="shared" si="51"/>
        <v> </v>
      </c>
      <c r="D523" s="21" t="str">
        <f t="shared" si="53"/>
        <v> </v>
      </c>
      <c r="E523" s="21" t="str">
        <f t="shared" si="54"/>
        <v> </v>
      </c>
      <c r="F523" s="21" t="str">
        <f t="shared" si="57"/>
        <v> </v>
      </c>
      <c r="G523" s="22" t="str">
        <f t="shared" si="55"/>
        <v> </v>
      </c>
      <c r="H523" s="21" t="str">
        <f t="shared" si="56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2"/>
        <v> </v>
      </c>
      <c r="C524" s="1" t="str">
        <f t="shared" si="51"/>
        <v> </v>
      </c>
      <c r="D524" s="21" t="str">
        <f t="shared" si="53"/>
        <v> </v>
      </c>
      <c r="E524" s="21" t="str">
        <f t="shared" si="54"/>
        <v> </v>
      </c>
      <c r="F524" s="21" t="str">
        <f t="shared" si="57"/>
        <v> </v>
      </c>
      <c r="G524" s="22" t="str">
        <f t="shared" si="55"/>
        <v> </v>
      </c>
      <c r="H524" s="21" t="str">
        <f t="shared" si="56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2"/>
        <v> </v>
      </c>
      <c r="C525" s="1" t="str">
        <f t="shared" si="51"/>
        <v> </v>
      </c>
      <c r="D525" s="21" t="str">
        <f t="shared" si="53"/>
        <v> </v>
      </c>
      <c r="E525" s="21" t="str">
        <f t="shared" si="54"/>
        <v> </v>
      </c>
      <c r="F525" s="21" t="str">
        <f t="shared" si="57"/>
        <v> </v>
      </c>
      <c r="G525" s="22" t="str">
        <f t="shared" si="55"/>
        <v> </v>
      </c>
      <c r="H525" s="21" t="str">
        <f t="shared" si="56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2"/>
        <v> </v>
      </c>
      <c r="C526" s="1" t="str">
        <f t="shared" si="51"/>
        <v> </v>
      </c>
      <c r="D526" s="21" t="str">
        <f t="shared" si="53"/>
        <v> </v>
      </c>
      <c r="E526" s="21" t="str">
        <f t="shared" si="54"/>
        <v> </v>
      </c>
      <c r="F526" s="21" t="str">
        <f t="shared" si="57"/>
        <v> </v>
      </c>
      <c r="G526" s="22" t="str">
        <f t="shared" si="55"/>
        <v> </v>
      </c>
      <c r="H526" s="21" t="str">
        <f t="shared" si="56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2"/>
        <v> </v>
      </c>
      <c r="C527" s="1" t="str">
        <f t="shared" si="51"/>
        <v> </v>
      </c>
      <c r="D527" s="21" t="str">
        <f t="shared" si="53"/>
        <v> </v>
      </c>
      <c r="E527" s="21" t="str">
        <f t="shared" si="54"/>
        <v> </v>
      </c>
      <c r="F527" s="21" t="str">
        <f t="shared" si="57"/>
        <v> </v>
      </c>
      <c r="G527" s="22" t="str">
        <f t="shared" si="55"/>
        <v> </v>
      </c>
      <c r="H527" s="21" t="str">
        <f t="shared" si="56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2"/>
        <v> </v>
      </c>
      <c r="C528" s="1" t="str">
        <f t="shared" si="51"/>
        <v> </v>
      </c>
      <c r="D528" s="21" t="str">
        <f t="shared" si="53"/>
        <v> </v>
      </c>
      <c r="E528" s="21" t="str">
        <f t="shared" si="54"/>
        <v> </v>
      </c>
      <c r="F528" s="21" t="str">
        <f t="shared" si="57"/>
        <v> </v>
      </c>
      <c r="G528" s="22" t="str">
        <f t="shared" si="55"/>
        <v> </v>
      </c>
      <c r="H528" s="21" t="str">
        <f t="shared" si="56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2"/>
        <v> </v>
      </c>
      <c r="C529" s="1" t="str">
        <f t="shared" si="51"/>
        <v> </v>
      </c>
      <c r="D529" s="21" t="str">
        <f t="shared" si="53"/>
        <v> </v>
      </c>
      <c r="E529" s="21" t="str">
        <f t="shared" si="54"/>
        <v> </v>
      </c>
      <c r="F529" s="21" t="str">
        <f t="shared" si="57"/>
        <v> </v>
      </c>
      <c r="G529" s="22" t="str">
        <f t="shared" si="55"/>
        <v> </v>
      </c>
      <c r="H529" s="21" t="str">
        <f t="shared" si="56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2"/>
        <v> </v>
      </c>
      <c r="C530" s="1" t="str">
        <f t="shared" si="51"/>
        <v> </v>
      </c>
      <c r="D530" s="21" t="str">
        <f t="shared" si="53"/>
        <v> </v>
      </c>
      <c r="E530" s="21" t="str">
        <f t="shared" si="54"/>
        <v> </v>
      </c>
      <c r="F530" s="21" t="str">
        <f t="shared" si="57"/>
        <v> </v>
      </c>
      <c r="G530" s="22" t="str">
        <f t="shared" si="55"/>
        <v> </v>
      </c>
      <c r="H530" s="21" t="str">
        <f t="shared" si="56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2"/>
        <v> </v>
      </c>
      <c r="C531" s="1" t="str">
        <f t="shared" si="51"/>
        <v> </v>
      </c>
      <c r="D531" s="21" t="str">
        <f t="shared" si="53"/>
        <v> </v>
      </c>
      <c r="E531" s="21" t="str">
        <f t="shared" si="54"/>
        <v> </v>
      </c>
      <c r="F531" s="21" t="str">
        <f t="shared" si="57"/>
        <v> </v>
      </c>
      <c r="G531" s="22" t="str">
        <f t="shared" si="55"/>
        <v> </v>
      </c>
      <c r="H531" s="21" t="str">
        <f t="shared" si="56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2"/>
        <v> </v>
      </c>
      <c r="C532" s="1" t="str">
        <f t="shared" si="51"/>
        <v> </v>
      </c>
      <c r="D532" s="21" t="str">
        <f t="shared" si="53"/>
        <v> </v>
      </c>
      <c r="E532" s="21" t="str">
        <f t="shared" si="54"/>
        <v> </v>
      </c>
      <c r="F532" s="21" t="str">
        <f t="shared" si="57"/>
        <v> </v>
      </c>
      <c r="G532" s="22" t="str">
        <f t="shared" si="55"/>
        <v> </v>
      </c>
      <c r="H532" s="21" t="str">
        <f t="shared" si="56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2"/>
        <v> </v>
      </c>
      <c r="C533" s="1" t="str">
        <f t="shared" si="51"/>
        <v> </v>
      </c>
      <c r="D533" s="21" t="str">
        <f t="shared" si="53"/>
        <v> </v>
      </c>
      <c r="E533" s="21" t="str">
        <f t="shared" si="54"/>
        <v> </v>
      </c>
      <c r="F533" s="21" t="str">
        <f t="shared" si="57"/>
        <v> </v>
      </c>
      <c r="G533" s="22" t="str">
        <f t="shared" si="55"/>
        <v> </v>
      </c>
      <c r="H533" s="21" t="str">
        <f t="shared" si="56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2"/>
        <v> </v>
      </c>
      <c r="C534" s="1" t="str">
        <f t="shared" si="51"/>
        <v> </v>
      </c>
      <c r="D534" s="21" t="str">
        <f t="shared" si="53"/>
        <v> </v>
      </c>
      <c r="E534" s="21" t="str">
        <f t="shared" si="54"/>
        <v> </v>
      </c>
      <c r="F534" s="21" t="str">
        <f t="shared" si="57"/>
        <v> </v>
      </c>
      <c r="G534" s="22" t="str">
        <f t="shared" si="55"/>
        <v> </v>
      </c>
      <c r="H534" s="21" t="str">
        <f t="shared" si="56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2"/>
        <v> </v>
      </c>
      <c r="C535" s="1" t="str">
        <f t="shared" si="51"/>
        <v> </v>
      </c>
      <c r="D535" s="21" t="str">
        <f t="shared" si="53"/>
        <v> </v>
      </c>
      <c r="E535" s="21" t="str">
        <f t="shared" si="54"/>
        <v> </v>
      </c>
      <c r="F535" s="21" t="str">
        <f t="shared" si="57"/>
        <v> </v>
      </c>
      <c r="G535" s="22" t="str">
        <f t="shared" si="55"/>
        <v> </v>
      </c>
      <c r="H535" s="21" t="str">
        <f t="shared" si="56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2"/>
        <v> </v>
      </c>
      <c r="C536" s="1" t="str">
        <f t="shared" si="51"/>
        <v> </v>
      </c>
      <c r="D536" s="21" t="str">
        <f t="shared" si="53"/>
        <v> </v>
      </c>
      <c r="E536" s="21" t="str">
        <f t="shared" si="54"/>
        <v> </v>
      </c>
      <c r="F536" s="21" t="str">
        <f t="shared" si="57"/>
        <v> </v>
      </c>
      <c r="G536" s="22" t="str">
        <f t="shared" si="55"/>
        <v> </v>
      </c>
      <c r="H536" s="21" t="str">
        <f t="shared" si="56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2"/>
        <v> </v>
      </c>
      <c r="C537" s="1" t="str">
        <f t="shared" si="51"/>
        <v> </v>
      </c>
      <c r="D537" s="21" t="str">
        <f t="shared" si="53"/>
        <v> </v>
      </c>
      <c r="E537" s="21" t="str">
        <f t="shared" si="54"/>
        <v> </v>
      </c>
      <c r="F537" s="21" t="str">
        <f t="shared" si="57"/>
        <v> </v>
      </c>
      <c r="G537" s="22" t="str">
        <f t="shared" si="55"/>
        <v> </v>
      </c>
      <c r="H537" s="21" t="str">
        <f t="shared" si="56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2"/>
        <v> </v>
      </c>
      <c r="C538" s="1" t="str">
        <f t="shared" si="51"/>
        <v> </v>
      </c>
      <c r="D538" s="21" t="str">
        <f t="shared" si="53"/>
        <v> </v>
      </c>
      <c r="E538" s="21" t="str">
        <f t="shared" si="54"/>
        <v> </v>
      </c>
      <c r="F538" s="21" t="str">
        <f t="shared" si="57"/>
        <v> </v>
      </c>
      <c r="G538" s="22" t="str">
        <f t="shared" si="55"/>
        <v> </v>
      </c>
      <c r="H538" s="21" t="str">
        <f t="shared" si="56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2"/>
        <v> </v>
      </c>
      <c r="C539" s="1" t="str">
        <f t="shared" si="51"/>
        <v> </v>
      </c>
      <c r="D539" s="21" t="str">
        <f t="shared" si="53"/>
        <v> </v>
      </c>
      <c r="E539" s="21" t="str">
        <f t="shared" si="54"/>
        <v> </v>
      </c>
      <c r="F539" s="21" t="str">
        <f t="shared" si="57"/>
        <v> </v>
      </c>
      <c r="G539" s="22" t="str">
        <f t="shared" si="55"/>
        <v> </v>
      </c>
      <c r="H539" s="21" t="str">
        <f t="shared" si="56"/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2"/>
        <v> </v>
      </c>
      <c r="C540" s="1" t="str">
        <f aca="true" t="shared" si="58" ref="C540:C603">IF(CODE(C539)=32," ",IF(C539+1&gt;$E$12," ",+C539+1))</f>
        <v> </v>
      </c>
      <c r="D540" s="21" t="str">
        <f t="shared" si="53"/>
        <v> </v>
      </c>
      <c r="E540" s="21" t="str">
        <f t="shared" si="54"/>
        <v> </v>
      </c>
      <c r="F540" s="21" t="str">
        <f t="shared" si="57"/>
        <v> </v>
      </c>
      <c r="G540" s="22" t="str">
        <f t="shared" si="55"/>
        <v> </v>
      </c>
      <c r="H540" s="21" t="str">
        <f t="shared" si="56"/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59" ref="B541:B604">IF(C541&lt;&gt;" ",INT(C540/12)+1," ")</f>
        <v> </v>
      </c>
      <c r="C541" s="1" t="str">
        <f t="shared" si="58"/>
        <v> </v>
      </c>
      <c r="D541" s="21" t="str">
        <f aca="true" t="shared" si="60" ref="D541:D604">IF(C541&lt;&gt;" ",PMT($E$10,($E$12)-C540,-G540)," ")</f>
        <v> </v>
      </c>
      <c r="E541" s="21" t="str">
        <f aca="true" t="shared" si="61" ref="E541:E604">IF(C541&lt;&gt;" ",G540*$E$10," ")</f>
        <v> </v>
      </c>
      <c r="F541" s="21" t="str">
        <f t="shared" si="57"/>
        <v> </v>
      </c>
      <c r="G541" s="22" t="str">
        <f aca="true" t="shared" si="62" ref="G541:G604">IF(C541&lt;&gt;" ",G540-F541," ")</f>
        <v> </v>
      </c>
      <c r="H541" s="21" t="str">
        <f t="shared" si="56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59"/>
        <v> </v>
      </c>
      <c r="C542" s="1" t="str">
        <f t="shared" si="58"/>
        <v> </v>
      </c>
      <c r="D542" s="21" t="str">
        <f t="shared" si="60"/>
        <v> </v>
      </c>
      <c r="E542" s="21" t="str">
        <f t="shared" si="61"/>
        <v> </v>
      </c>
      <c r="F542" s="21" t="str">
        <f t="shared" si="57"/>
        <v> </v>
      </c>
      <c r="G542" s="22" t="str">
        <f t="shared" si="62"/>
        <v> </v>
      </c>
      <c r="H542" s="21" t="str">
        <f t="shared" si="56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59"/>
        <v> </v>
      </c>
      <c r="C543" s="1" t="str">
        <f t="shared" si="58"/>
        <v> </v>
      </c>
      <c r="D543" s="21" t="str">
        <f t="shared" si="60"/>
        <v> </v>
      </c>
      <c r="E543" s="21" t="str">
        <f t="shared" si="61"/>
        <v> </v>
      </c>
      <c r="F543" s="21" t="str">
        <f t="shared" si="57"/>
        <v> </v>
      </c>
      <c r="G543" s="22" t="str">
        <f t="shared" si="62"/>
        <v> </v>
      </c>
      <c r="H543" s="21" t="str">
        <f t="shared" si="56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59"/>
        <v> </v>
      </c>
      <c r="C544" s="1" t="str">
        <f t="shared" si="58"/>
        <v> </v>
      </c>
      <c r="D544" s="21" t="str">
        <f t="shared" si="60"/>
        <v> </v>
      </c>
      <c r="E544" s="21" t="str">
        <f t="shared" si="61"/>
        <v> </v>
      </c>
      <c r="F544" s="21" t="str">
        <f t="shared" si="57"/>
        <v> </v>
      </c>
      <c r="G544" s="22" t="str">
        <f t="shared" si="62"/>
        <v> </v>
      </c>
      <c r="H544" s="21" t="str">
        <f t="shared" si="56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59"/>
        <v> </v>
      </c>
      <c r="C545" s="1" t="str">
        <f t="shared" si="58"/>
        <v> </v>
      </c>
      <c r="D545" s="21" t="str">
        <f t="shared" si="60"/>
        <v> </v>
      </c>
      <c r="E545" s="21" t="str">
        <f t="shared" si="61"/>
        <v> </v>
      </c>
      <c r="F545" s="21" t="str">
        <f t="shared" si="57"/>
        <v> </v>
      </c>
      <c r="G545" s="22" t="str">
        <f t="shared" si="62"/>
        <v> </v>
      </c>
      <c r="H545" s="21" t="str">
        <f t="shared" si="56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59"/>
        <v> </v>
      </c>
      <c r="C546" s="1" t="str">
        <f t="shared" si="58"/>
        <v> </v>
      </c>
      <c r="D546" s="21" t="str">
        <f t="shared" si="60"/>
        <v> </v>
      </c>
      <c r="E546" s="21" t="str">
        <f t="shared" si="61"/>
        <v> </v>
      </c>
      <c r="F546" s="21" t="str">
        <f t="shared" si="57"/>
        <v> </v>
      </c>
      <c r="G546" s="22" t="str">
        <f t="shared" si="62"/>
        <v> </v>
      </c>
      <c r="H546" s="21" t="str">
        <f t="shared" si="56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59"/>
        <v> </v>
      </c>
      <c r="C547" s="1" t="str">
        <f t="shared" si="58"/>
        <v> </v>
      </c>
      <c r="D547" s="21" t="str">
        <f t="shared" si="60"/>
        <v> </v>
      </c>
      <c r="E547" s="21" t="str">
        <f t="shared" si="61"/>
        <v> </v>
      </c>
      <c r="F547" s="21" t="str">
        <f t="shared" si="57"/>
        <v> </v>
      </c>
      <c r="G547" s="22" t="str">
        <f t="shared" si="62"/>
        <v> </v>
      </c>
      <c r="H547" s="21" t="str">
        <f t="shared" si="56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59"/>
        <v> </v>
      </c>
      <c r="C548" s="1" t="str">
        <f t="shared" si="58"/>
        <v> </v>
      </c>
      <c r="D548" s="21" t="str">
        <f t="shared" si="60"/>
        <v> </v>
      </c>
      <c r="E548" s="21" t="str">
        <f t="shared" si="61"/>
        <v> </v>
      </c>
      <c r="F548" s="21" t="str">
        <f t="shared" si="57"/>
        <v> </v>
      </c>
      <c r="G548" s="22" t="str">
        <f t="shared" si="62"/>
        <v> </v>
      </c>
      <c r="H548" s="21" t="str">
        <f t="shared" si="56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59"/>
        <v> </v>
      </c>
      <c r="C549" s="1" t="str">
        <f t="shared" si="58"/>
        <v> </v>
      </c>
      <c r="D549" s="21" t="str">
        <f t="shared" si="60"/>
        <v> </v>
      </c>
      <c r="E549" s="21" t="str">
        <f t="shared" si="61"/>
        <v> </v>
      </c>
      <c r="F549" s="21" t="str">
        <f t="shared" si="57"/>
        <v> </v>
      </c>
      <c r="G549" s="22" t="str">
        <f t="shared" si="62"/>
        <v> </v>
      </c>
      <c r="H549" s="21" t="str">
        <f t="shared" si="56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59"/>
        <v> </v>
      </c>
      <c r="C550" s="1" t="str">
        <f t="shared" si="58"/>
        <v> </v>
      </c>
      <c r="D550" s="21" t="str">
        <f t="shared" si="60"/>
        <v> </v>
      </c>
      <c r="E550" s="21" t="str">
        <f t="shared" si="61"/>
        <v> </v>
      </c>
      <c r="F550" s="21" t="str">
        <f t="shared" si="57"/>
        <v> </v>
      </c>
      <c r="G550" s="22" t="str">
        <f t="shared" si="62"/>
        <v> </v>
      </c>
      <c r="H550" s="21" t="str">
        <f t="shared" si="56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59"/>
        <v> </v>
      </c>
      <c r="C551" s="1" t="str">
        <f t="shared" si="58"/>
        <v> </v>
      </c>
      <c r="D551" s="21" t="str">
        <f t="shared" si="60"/>
        <v> </v>
      </c>
      <c r="E551" s="21" t="str">
        <f t="shared" si="61"/>
        <v> </v>
      </c>
      <c r="F551" s="21" t="str">
        <f t="shared" si="57"/>
        <v> </v>
      </c>
      <c r="G551" s="22" t="str">
        <f t="shared" si="62"/>
        <v> </v>
      </c>
      <c r="H551" s="21" t="str">
        <f t="shared" si="56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59"/>
        <v> </v>
      </c>
      <c r="C552" s="1" t="str">
        <f t="shared" si="58"/>
        <v> </v>
      </c>
      <c r="D552" s="21" t="str">
        <f t="shared" si="60"/>
        <v> </v>
      </c>
      <c r="E552" s="21" t="str">
        <f t="shared" si="61"/>
        <v> </v>
      </c>
      <c r="F552" s="21" t="str">
        <f t="shared" si="57"/>
        <v> </v>
      </c>
      <c r="G552" s="22" t="str">
        <f t="shared" si="62"/>
        <v> </v>
      </c>
      <c r="H552" s="21" t="str">
        <f t="shared" si="56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59"/>
        <v> </v>
      </c>
      <c r="C553" s="1" t="str">
        <f t="shared" si="58"/>
        <v> </v>
      </c>
      <c r="D553" s="21" t="str">
        <f t="shared" si="60"/>
        <v> </v>
      </c>
      <c r="E553" s="21" t="str">
        <f t="shared" si="61"/>
        <v> </v>
      </c>
      <c r="F553" s="21" t="str">
        <f t="shared" si="57"/>
        <v> </v>
      </c>
      <c r="G553" s="22" t="str">
        <f t="shared" si="62"/>
        <v> </v>
      </c>
      <c r="H553" s="21" t="str">
        <f t="shared" si="56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59"/>
        <v> </v>
      </c>
      <c r="C554" s="1" t="str">
        <f t="shared" si="58"/>
        <v> </v>
      </c>
      <c r="D554" s="21" t="str">
        <f t="shared" si="60"/>
        <v> </v>
      </c>
      <c r="E554" s="21" t="str">
        <f t="shared" si="61"/>
        <v> </v>
      </c>
      <c r="F554" s="21" t="str">
        <f t="shared" si="57"/>
        <v> </v>
      </c>
      <c r="G554" s="22" t="str">
        <f t="shared" si="62"/>
        <v> </v>
      </c>
      <c r="H554" s="21" t="str">
        <f aca="true" t="shared" si="63" ref="H554:H617">IF(C554&lt;&gt;" ",IF(AND($E$18=B554,$E$19=C554-(B554-1)*12),$E$17,0)," ")</f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59"/>
        <v> </v>
      </c>
      <c r="C555" s="1" t="str">
        <f t="shared" si="58"/>
        <v> </v>
      </c>
      <c r="D555" s="21" t="str">
        <f t="shared" si="60"/>
        <v> </v>
      </c>
      <c r="E555" s="21" t="str">
        <f t="shared" si="61"/>
        <v> </v>
      </c>
      <c r="F555" s="21" t="str">
        <f aca="true" t="shared" si="64" ref="F555:F618">IF(C555&lt;&gt;" ",D555-E555+H555," ")</f>
        <v> </v>
      </c>
      <c r="G555" s="22" t="str">
        <f t="shared" si="62"/>
        <v> </v>
      </c>
      <c r="H555" s="21" t="str">
        <f t="shared" si="63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59"/>
        <v> </v>
      </c>
      <c r="C556" s="1" t="str">
        <f t="shared" si="58"/>
        <v> </v>
      </c>
      <c r="D556" s="21" t="str">
        <f t="shared" si="60"/>
        <v> </v>
      </c>
      <c r="E556" s="21" t="str">
        <f t="shared" si="61"/>
        <v> </v>
      </c>
      <c r="F556" s="21" t="str">
        <f t="shared" si="64"/>
        <v> </v>
      </c>
      <c r="G556" s="22" t="str">
        <f t="shared" si="62"/>
        <v> </v>
      </c>
      <c r="H556" s="21" t="str">
        <f t="shared" si="63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59"/>
        <v> </v>
      </c>
      <c r="C557" s="1" t="str">
        <f t="shared" si="58"/>
        <v> </v>
      </c>
      <c r="D557" s="21" t="str">
        <f t="shared" si="60"/>
        <v> </v>
      </c>
      <c r="E557" s="21" t="str">
        <f t="shared" si="61"/>
        <v> </v>
      </c>
      <c r="F557" s="21" t="str">
        <f t="shared" si="64"/>
        <v> </v>
      </c>
      <c r="G557" s="22" t="str">
        <f t="shared" si="62"/>
        <v> </v>
      </c>
      <c r="H557" s="21" t="str">
        <f t="shared" si="63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59"/>
        <v> </v>
      </c>
      <c r="C558" s="1" t="str">
        <f t="shared" si="58"/>
        <v> </v>
      </c>
      <c r="D558" s="21" t="str">
        <f t="shared" si="60"/>
        <v> </v>
      </c>
      <c r="E558" s="21" t="str">
        <f t="shared" si="61"/>
        <v> </v>
      </c>
      <c r="F558" s="21" t="str">
        <f t="shared" si="64"/>
        <v> </v>
      </c>
      <c r="G558" s="22" t="str">
        <f t="shared" si="62"/>
        <v> </v>
      </c>
      <c r="H558" s="21" t="str">
        <f t="shared" si="63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59"/>
        <v> </v>
      </c>
      <c r="C559" s="1" t="str">
        <f t="shared" si="58"/>
        <v> </v>
      </c>
      <c r="D559" s="21" t="str">
        <f t="shared" si="60"/>
        <v> </v>
      </c>
      <c r="E559" s="21" t="str">
        <f t="shared" si="61"/>
        <v> </v>
      </c>
      <c r="F559" s="21" t="str">
        <f t="shared" si="64"/>
        <v> </v>
      </c>
      <c r="G559" s="22" t="str">
        <f t="shared" si="62"/>
        <v> </v>
      </c>
      <c r="H559" s="21" t="str">
        <f t="shared" si="63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59"/>
        <v> </v>
      </c>
      <c r="C560" s="1" t="str">
        <f t="shared" si="58"/>
        <v> </v>
      </c>
      <c r="D560" s="21" t="str">
        <f t="shared" si="60"/>
        <v> </v>
      </c>
      <c r="E560" s="21" t="str">
        <f t="shared" si="61"/>
        <v> </v>
      </c>
      <c r="F560" s="21" t="str">
        <f t="shared" si="64"/>
        <v> </v>
      </c>
      <c r="G560" s="22" t="str">
        <f t="shared" si="62"/>
        <v> </v>
      </c>
      <c r="H560" s="21" t="str">
        <f t="shared" si="63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59"/>
        <v> </v>
      </c>
      <c r="C561" s="1" t="str">
        <f t="shared" si="58"/>
        <v> </v>
      </c>
      <c r="D561" s="21" t="str">
        <f t="shared" si="60"/>
        <v> </v>
      </c>
      <c r="E561" s="21" t="str">
        <f t="shared" si="61"/>
        <v> </v>
      </c>
      <c r="F561" s="21" t="str">
        <f t="shared" si="64"/>
        <v> </v>
      </c>
      <c r="G561" s="22" t="str">
        <f t="shared" si="62"/>
        <v> </v>
      </c>
      <c r="H561" s="21" t="str">
        <f t="shared" si="63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59"/>
        <v> </v>
      </c>
      <c r="C562" s="1" t="str">
        <f t="shared" si="58"/>
        <v> </v>
      </c>
      <c r="D562" s="21" t="str">
        <f t="shared" si="60"/>
        <v> </v>
      </c>
      <c r="E562" s="21" t="str">
        <f t="shared" si="61"/>
        <v> </v>
      </c>
      <c r="F562" s="21" t="str">
        <f t="shared" si="64"/>
        <v> </v>
      </c>
      <c r="G562" s="22" t="str">
        <f t="shared" si="62"/>
        <v> </v>
      </c>
      <c r="H562" s="21" t="str">
        <f t="shared" si="63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59"/>
        <v> </v>
      </c>
      <c r="C563" s="1" t="str">
        <f t="shared" si="58"/>
        <v> </v>
      </c>
      <c r="D563" s="21" t="str">
        <f t="shared" si="60"/>
        <v> </v>
      </c>
      <c r="E563" s="21" t="str">
        <f t="shared" si="61"/>
        <v> </v>
      </c>
      <c r="F563" s="21" t="str">
        <f t="shared" si="64"/>
        <v> </v>
      </c>
      <c r="G563" s="22" t="str">
        <f t="shared" si="62"/>
        <v> </v>
      </c>
      <c r="H563" s="21" t="str">
        <f t="shared" si="63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59"/>
        <v> </v>
      </c>
      <c r="C564" s="1" t="str">
        <f t="shared" si="58"/>
        <v> </v>
      </c>
      <c r="D564" s="21" t="str">
        <f t="shared" si="60"/>
        <v> </v>
      </c>
      <c r="E564" s="21" t="str">
        <f t="shared" si="61"/>
        <v> </v>
      </c>
      <c r="F564" s="21" t="str">
        <f t="shared" si="64"/>
        <v> </v>
      </c>
      <c r="G564" s="22" t="str">
        <f t="shared" si="62"/>
        <v> </v>
      </c>
      <c r="H564" s="21" t="str">
        <f t="shared" si="63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59"/>
        <v> </v>
      </c>
      <c r="C565" s="1" t="str">
        <f t="shared" si="58"/>
        <v> </v>
      </c>
      <c r="D565" s="21" t="str">
        <f t="shared" si="60"/>
        <v> </v>
      </c>
      <c r="E565" s="21" t="str">
        <f t="shared" si="61"/>
        <v> </v>
      </c>
      <c r="F565" s="21" t="str">
        <f t="shared" si="64"/>
        <v> </v>
      </c>
      <c r="G565" s="22" t="str">
        <f t="shared" si="62"/>
        <v> </v>
      </c>
      <c r="H565" s="21" t="str">
        <f t="shared" si="63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59"/>
        <v> </v>
      </c>
      <c r="C566" s="1" t="str">
        <f t="shared" si="58"/>
        <v> </v>
      </c>
      <c r="D566" s="21" t="str">
        <f t="shared" si="60"/>
        <v> </v>
      </c>
      <c r="E566" s="21" t="str">
        <f t="shared" si="61"/>
        <v> </v>
      </c>
      <c r="F566" s="21" t="str">
        <f t="shared" si="64"/>
        <v> </v>
      </c>
      <c r="G566" s="22" t="str">
        <f t="shared" si="62"/>
        <v> </v>
      </c>
      <c r="H566" s="21" t="str">
        <f t="shared" si="63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59"/>
        <v> </v>
      </c>
      <c r="C567" s="1" t="str">
        <f t="shared" si="58"/>
        <v> </v>
      </c>
      <c r="D567" s="21" t="str">
        <f t="shared" si="60"/>
        <v> </v>
      </c>
      <c r="E567" s="21" t="str">
        <f t="shared" si="61"/>
        <v> </v>
      </c>
      <c r="F567" s="21" t="str">
        <f t="shared" si="64"/>
        <v> </v>
      </c>
      <c r="G567" s="22" t="str">
        <f t="shared" si="62"/>
        <v> </v>
      </c>
      <c r="H567" s="21" t="str">
        <f t="shared" si="63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59"/>
        <v> </v>
      </c>
      <c r="C568" s="1" t="str">
        <f t="shared" si="58"/>
        <v> </v>
      </c>
      <c r="D568" s="21" t="str">
        <f t="shared" si="60"/>
        <v> </v>
      </c>
      <c r="E568" s="21" t="str">
        <f t="shared" si="61"/>
        <v> </v>
      </c>
      <c r="F568" s="21" t="str">
        <f t="shared" si="64"/>
        <v> </v>
      </c>
      <c r="G568" s="22" t="str">
        <f t="shared" si="62"/>
        <v> </v>
      </c>
      <c r="H568" s="21" t="str">
        <f t="shared" si="63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59"/>
        <v> </v>
      </c>
      <c r="C569" s="1" t="str">
        <f t="shared" si="58"/>
        <v> </v>
      </c>
      <c r="D569" s="21" t="str">
        <f t="shared" si="60"/>
        <v> </v>
      </c>
      <c r="E569" s="21" t="str">
        <f t="shared" si="61"/>
        <v> </v>
      </c>
      <c r="F569" s="21" t="str">
        <f t="shared" si="64"/>
        <v> </v>
      </c>
      <c r="G569" s="22" t="str">
        <f t="shared" si="62"/>
        <v> </v>
      </c>
      <c r="H569" s="21" t="str">
        <f t="shared" si="63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59"/>
        <v> </v>
      </c>
      <c r="C570" s="1" t="str">
        <f t="shared" si="58"/>
        <v> </v>
      </c>
      <c r="D570" s="21" t="str">
        <f t="shared" si="60"/>
        <v> </v>
      </c>
      <c r="E570" s="21" t="str">
        <f t="shared" si="61"/>
        <v> </v>
      </c>
      <c r="F570" s="21" t="str">
        <f t="shared" si="64"/>
        <v> </v>
      </c>
      <c r="G570" s="22" t="str">
        <f t="shared" si="62"/>
        <v> </v>
      </c>
      <c r="H570" s="21" t="str">
        <f t="shared" si="63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59"/>
        <v> </v>
      </c>
      <c r="C571" s="1" t="str">
        <f t="shared" si="58"/>
        <v> </v>
      </c>
      <c r="D571" s="21" t="str">
        <f t="shared" si="60"/>
        <v> </v>
      </c>
      <c r="E571" s="21" t="str">
        <f t="shared" si="61"/>
        <v> </v>
      </c>
      <c r="F571" s="21" t="str">
        <f t="shared" si="64"/>
        <v> </v>
      </c>
      <c r="G571" s="22" t="str">
        <f t="shared" si="62"/>
        <v> </v>
      </c>
      <c r="H571" s="21" t="str">
        <f t="shared" si="63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59"/>
        <v> </v>
      </c>
      <c r="C572" s="1" t="str">
        <f t="shared" si="58"/>
        <v> </v>
      </c>
      <c r="D572" s="21" t="str">
        <f t="shared" si="60"/>
        <v> </v>
      </c>
      <c r="E572" s="21" t="str">
        <f t="shared" si="61"/>
        <v> </v>
      </c>
      <c r="F572" s="21" t="str">
        <f t="shared" si="64"/>
        <v> </v>
      </c>
      <c r="G572" s="22" t="str">
        <f t="shared" si="62"/>
        <v> </v>
      </c>
      <c r="H572" s="21" t="str">
        <f t="shared" si="63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59"/>
        <v> </v>
      </c>
      <c r="C573" s="1" t="str">
        <f t="shared" si="58"/>
        <v> </v>
      </c>
      <c r="D573" s="21" t="str">
        <f t="shared" si="60"/>
        <v> </v>
      </c>
      <c r="E573" s="21" t="str">
        <f t="shared" si="61"/>
        <v> </v>
      </c>
      <c r="F573" s="21" t="str">
        <f t="shared" si="64"/>
        <v> </v>
      </c>
      <c r="G573" s="22" t="str">
        <f t="shared" si="62"/>
        <v> </v>
      </c>
      <c r="H573" s="21" t="str">
        <f t="shared" si="63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59"/>
        <v> </v>
      </c>
      <c r="C574" s="1" t="str">
        <f t="shared" si="58"/>
        <v> </v>
      </c>
      <c r="D574" s="21" t="str">
        <f t="shared" si="60"/>
        <v> </v>
      </c>
      <c r="E574" s="21" t="str">
        <f t="shared" si="61"/>
        <v> </v>
      </c>
      <c r="F574" s="21" t="str">
        <f t="shared" si="64"/>
        <v> </v>
      </c>
      <c r="G574" s="22" t="str">
        <f t="shared" si="62"/>
        <v> </v>
      </c>
      <c r="H574" s="21" t="str">
        <f t="shared" si="63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59"/>
        <v> </v>
      </c>
      <c r="C575" s="1" t="str">
        <f t="shared" si="58"/>
        <v> </v>
      </c>
      <c r="D575" s="21" t="str">
        <f t="shared" si="60"/>
        <v> </v>
      </c>
      <c r="E575" s="21" t="str">
        <f t="shared" si="61"/>
        <v> </v>
      </c>
      <c r="F575" s="21" t="str">
        <f t="shared" si="64"/>
        <v> </v>
      </c>
      <c r="G575" s="22" t="str">
        <f t="shared" si="62"/>
        <v> </v>
      </c>
      <c r="H575" s="21" t="str">
        <f t="shared" si="63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59"/>
        <v> </v>
      </c>
      <c r="C576" s="1" t="str">
        <f t="shared" si="58"/>
        <v> </v>
      </c>
      <c r="D576" s="21" t="str">
        <f t="shared" si="60"/>
        <v> </v>
      </c>
      <c r="E576" s="21" t="str">
        <f t="shared" si="61"/>
        <v> </v>
      </c>
      <c r="F576" s="21" t="str">
        <f t="shared" si="64"/>
        <v> </v>
      </c>
      <c r="G576" s="22" t="str">
        <f t="shared" si="62"/>
        <v> </v>
      </c>
      <c r="H576" s="21" t="str">
        <f t="shared" si="63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59"/>
        <v> </v>
      </c>
      <c r="C577" s="1" t="str">
        <f t="shared" si="58"/>
        <v> </v>
      </c>
      <c r="D577" s="21" t="str">
        <f t="shared" si="60"/>
        <v> </v>
      </c>
      <c r="E577" s="21" t="str">
        <f t="shared" si="61"/>
        <v> </v>
      </c>
      <c r="F577" s="21" t="str">
        <f t="shared" si="64"/>
        <v> </v>
      </c>
      <c r="G577" s="22" t="str">
        <f t="shared" si="62"/>
        <v> </v>
      </c>
      <c r="H577" s="21" t="str">
        <f t="shared" si="63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59"/>
        <v> </v>
      </c>
      <c r="C578" s="1" t="str">
        <f t="shared" si="58"/>
        <v> </v>
      </c>
      <c r="D578" s="21" t="str">
        <f t="shared" si="60"/>
        <v> </v>
      </c>
      <c r="E578" s="21" t="str">
        <f t="shared" si="61"/>
        <v> </v>
      </c>
      <c r="F578" s="21" t="str">
        <f t="shared" si="64"/>
        <v> </v>
      </c>
      <c r="G578" s="22" t="str">
        <f t="shared" si="62"/>
        <v> </v>
      </c>
      <c r="H578" s="21" t="str">
        <f t="shared" si="63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59"/>
        <v> </v>
      </c>
      <c r="C579" s="1" t="str">
        <f t="shared" si="58"/>
        <v> </v>
      </c>
      <c r="D579" s="21" t="str">
        <f t="shared" si="60"/>
        <v> </v>
      </c>
      <c r="E579" s="21" t="str">
        <f t="shared" si="61"/>
        <v> </v>
      </c>
      <c r="F579" s="21" t="str">
        <f t="shared" si="64"/>
        <v> </v>
      </c>
      <c r="G579" s="22" t="str">
        <f t="shared" si="62"/>
        <v> </v>
      </c>
      <c r="H579" s="21" t="str">
        <f t="shared" si="63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59"/>
        <v> </v>
      </c>
      <c r="C580" s="1" t="str">
        <f t="shared" si="58"/>
        <v> </v>
      </c>
      <c r="D580" s="21" t="str">
        <f t="shared" si="60"/>
        <v> </v>
      </c>
      <c r="E580" s="21" t="str">
        <f t="shared" si="61"/>
        <v> </v>
      </c>
      <c r="F580" s="21" t="str">
        <f t="shared" si="64"/>
        <v> </v>
      </c>
      <c r="G580" s="22" t="str">
        <f t="shared" si="62"/>
        <v> </v>
      </c>
      <c r="H580" s="21" t="str">
        <f t="shared" si="63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59"/>
        <v> </v>
      </c>
      <c r="C581" s="1" t="str">
        <f t="shared" si="58"/>
        <v> </v>
      </c>
      <c r="D581" s="21" t="str">
        <f t="shared" si="60"/>
        <v> </v>
      </c>
      <c r="E581" s="21" t="str">
        <f t="shared" si="61"/>
        <v> </v>
      </c>
      <c r="F581" s="21" t="str">
        <f t="shared" si="64"/>
        <v> </v>
      </c>
      <c r="G581" s="22" t="str">
        <f t="shared" si="62"/>
        <v> </v>
      </c>
      <c r="H581" s="21" t="str">
        <f t="shared" si="63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59"/>
        <v> </v>
      </c>
      <c r="C582" s="1" t="str">
        <f t="shared" si="58"/>
        <v> </v>
      </c>
      <c r="D582" s="21" t="str">
        <f t="shared" si="60"/>
        <v> </v>
      </c>
      <c r="E582" s="21" t="str">
        <f t="shared" si="61"/>
        <v> </v>
      </c>
      <c r="F582" s="21" t="str">
        <f t="shared" si="64"/>
        <v> </v>
      </c>
      <c r="G582" s="22" t="str">
        <f t="shared" si="62"/>
        <v> </v>
      </c>
      <c r="H582" s="21" t="str">
        <f t="shared" si="63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59"/>
        <v> </v>
      </c>
      <c r="C583" s="1" t="str">
        <f t="shared" si="58"/>
        <v> </v>
      </c>
      <c r="D583" s="21" t="str">
        <f t="shared" si="60"/>
        <v> </v>
      </c>
      <c r="E583" s="21" t="str">
        <f t="shared" si="61"/>
        <v> </v>
      </c>
      <c r="F583" s="21" t="str">
        <f t="shared" si="64"/>
        <v> </v>
      </c>
      <c r="G583" s="22" t="str">
        <f t="shared" si="62"/>
        <v> </v>
      </c>
      <c r="H583" s="21" t="str">
        <f t="shared" si="63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59"/>
        <v> </v>
      </c>
      <c r="C584" s="1" t="str">
        <f t="shared" si="58"/>
        <v> </v>
      </c>
      <c r="D584" s="21" t="str">
        <f t="shared" si="60"/>
        <v> </v>
      </c>
      <c r="E584" s="21" t="str">
        <f t="shared" si="61"/>
        <v> </v>
      </c>
      <c r="F584" s="21" t="str">
        <f t="shared" si="64"/>
        <v> </v>
      </c>
      <c r="G584" s="22" t="str">
        <f t="shared" si="62"/>
        <v> </v>
      </c>
      <c r="H584" s="21" t="str">
        <f t="shared" si="63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59"/>
        <v> </v>
      </c>
      <c r="C585" s="1" t="str">
        <f t="shared" si="58"/>
        <v> </v>
      </c>
      <c r="D585" s="21" t="str">
        <f t="shared" si="60"/>
        <v> </v>
      </c>
      <c r="E585" s="21" t="str">
        <f t="shared" si="61"/>
        <v> </v>
      </c>
      <c r="F585" s="21" t="str">
        <f t="shared" si="64"/>
        <v> </v>
      </c>
      <c r="G585" s="22" t="str">
        <f t="shared" si="62"/>
        <v> </v>
      </c>
      <c r="H585" s="21" t="str">
        <f t="shared" si="63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59"/>
        <v> </v>
      </c>
      <c r="C586" s="1" t="str">
        <f t="shared" si="58"/>
        <v> </v>
      </c>
      <c r="D586" s="21" t="str">
        <f t="shared" si="60"/>
        <v> </v>
      </c>
      <c r="E586" s="21" t="str">
        <f t="shared" si="61"/>
        <v> </v>
      </c>
      <c r="F586" s="21" t="str">
        <f t="shared" si="64"/>
        <v> </v>
      </c>
      <c r="G586" s="22" t="str">
        <f t="shared" si="62"/>
        <v> </v>
      </c>
      <c r="H586" s="21" t="str">
        <f t="shared" si="63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59"/>
        <v> </v>
      </c>
      <c r="C587" s="1" t="str">
        <f t="shared" si="58"/>
        <v> </v>
      </c>
      <c r="D587" s="21" t="str">
        <f t="shared" si="60"/>
        <v> </v>
      </c>
      <c r="E587" s="21" t="str">
        <f t="shared" si="61"/>
        <v> </v>
      </c>
      <c r="F587" s="21" t="str">
        <f t="shared" si="64"/>
        <v> </v>
      </c>
      <c r="G587" s="22" t="str">
        <f t="shared" si="62"/>
        <v> </v>
      </c>
      <c r="H587" s="21" t="str">
        <f t="shared" si="63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59"/>
        <v> </v>
      </c>
      <c r="C588" s="1" t="str">
        <f t="shared" si="58"/>
        <v> </v>
      </c>
      <c r="D588" s="21" t="str">
        <f t="shared" si="60"/>
        <v> </v>
      </c>
      <c r="E588" s="21" t="str">
        <f t="shared" si="61"/>
        <v> </v>
      </c>
      <c r="F588" s="21" t="str">
        <f t="shared" si="64"/>
        <v> </v>
      </c>
      <c r="G588" s="22" t="str">
        <f t="shared" si="62"/>
        <v> </v>
      </c>
      <c r="H588" s="21" t="str">
        <f t="shared" si="63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59"/>
        <v> </v>
      </c>
      <c r="C589" s="1" t="str">
        <f t="shared" si="58"/>
        <v> </v>
      </c>
      <c r="D589" s="21" t="str">
        <f t="shared" si="60"/>
        <v> </v>
      </c>
      <c r="E589" s="21" t="str">
        <f t="shared" si="61"/>
        <v> </v>
      </c>
      <c r="F589" s="21" t="str">
        <f t="shared" si="64"/>
        <v> </v>
      </c>
      <c r="G589" s="22" t="str">
        <f t="shared" si="62"/>
        <v> </v>
      </c>
      <c r="H589" s="21" t="str">
        <f t="shared" si="63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59"/>
        <v> </v>
      </c>
      <c r="C590" s="1" t="str">
        <f t="shared" si="58"/>
        <v> </v>
      </c>
      <c r="D590" s="21" t="str">
        <f t="shared" si="60"/>
        <v> </v>
      </c>
      <c r="E590" s="21" t="str">
        <f t="shared" si="61"/>
        <v> </v>
      </c>
      <c r="F590" s="21" t="str">
        <f t="shared" si="64"/>
        <v> </v>
      </c>
      <c r="G590" s="22" t="str">
        <f t="shared" si="62"/>
        <v> </v>
      </c>
      <c r="H590" s="21" t="str">
        <f t="shared" si="63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59"/>
        <v> </v>
      </c>
      <c r="C591" s="1" t="str">
        <f t="shared" si="58"/>
        <v> </v>
      </c>
      <c r="D591" s="21" t="str">
        <f t="shared" si="60"/>
        <v> </v>
      </c>
      <c r="E591" s="21" t="str">
        <f t="shared" si="61"/>
        <v> </v>
      </c>
      <c r="F591" s="21" t="str">
        <f t="shared" si="64"/>
        <v> </v>
      </c>
      <c r="G591" s="22" t="str">
        <f t="shared" si="62"/>
        <v> </v>
      </c>
      <c r="H591" s="21" t="str">
        <f t="shared" si="63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59"/>
        <v> </v>
      </c>
      <c r="C592" s="1" t="str">
        <f t="shared" si="58"/>
        <v> </v>
      </c>
      <c r="D592" s="21" t="str">
        <f t="shared" si="60"/>
        <v> </v>
      </c>
      <c r="E592" s="21" t="str">
        <f t="shared" si="61"/>
        <v> </v>
      </c>
      <c r="F592" s="21" t="str">
        <f t="shared" si="64"/>
        <v> </v>
      </c>
      <c r="G592" s="22" t="str">
        <f t="shared" si="62"/>
        <v> </v>
      </c>
      <c r="H592" s="21" t="str">
        <f t="shared" si="63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59"/>
        <v> </v>
      </c>
      <c r="C593" s="1" t="str">
        <f t="shared" si="58"/>
        <v> </v>
      </c>
      <c r="D593" s="21" t="str">
        <f t="shared" si="60"/>
        <v> </v>
      </c>
      <c r="E593" s="21" t="str">
        <f t="shared" si="61"/>
        <v> </v>
      </c>
      <c r="F593" s="21" t="str">
        <f t="shared" si="64"/>
        <v> </v>
      </c>
      <c r="G593" s="22" t="str">
        <f t="shared" si="62"/>
        <v> </v>
      </c>
      <c r="H593" s="21" t="str">
        <f t="shared" si="63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59"/>
        <v> </v>
      </c>
      <c r="C594" s="1" t="str">
        <f t="shared" si="58"/>
        <v> </v>
      </c>
      <c r="D594" s="21" t="str">
        <f t="shared" si="60"/>
        <v> </v>
      </c>
      <c r="E594" s="21" t="str">
        <f t="shared" si="61"/>
        <v> </v>
      </c>
      <c r="F594" s="21" t="str">
        <f t="shared" si="64"/>
        <v> </v>
      </c>
      <c r="G594" s="22" t="str">
        <f t="shared" si="62"/>
        <v> </v>
      </c>
      <c r="H594" s="21" t="str">
        <f t="shared" si="63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59"/>
        <v> </v>
      </c>
      <c r="C595" s="1" t="str">
        <f t="shared" si="58"/>
        <v> </v>
      </c>
      <c r="D595" s="21" t="str">
        <f t="shared" si="60"/>
        <v> </v>
      </c>
      <c r="E595" s="21" t="str">
        <f t="shared" si="61"/>
        <v> </v>
      </c>
      <c r="F595" s="21" t="str">
        <f t="shared" si="64"/>
        <v> </v>
      </c>
      <c r="G595" s="22" t="str">
        <f t="shared" si="62"/>
        <v> </v>
      </c>
      <c r="H595" s="21" t="str">
        <f t="shared" si="63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59"/>
        <v> </v>
      </c>
      <c r="C596" s="1" t="str">
        <f t="shared" si="58"/>
        <v> </v>
      </c>
      <c r="D596" s="21" t="str">
        <f t="shared" si="60"/>
        <v> </v>
      </c>
      <c r="E596" s="21" t="str">
        <f t="shared" si="61"/>
        <v> </v>
      </c>
      <c r="F596" s="21" t="str">
        <f t="shared" si="64"/>
        <v> </v>
      </c>
      <c r="G596" s="22" t="str">
        <f t="shared" si="62"/>
        <v> </v>
      </c>
      <c r="H596" s="21" t="str">
        <f t="shared" si="63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59"/>
        <v> </v>
      </c>
      <c r="C597" s="1" t="str">
        <f t="shared" si="58"/>
        <v> </v>
      </c>
      <c r="D597" s="21" t="str">
        <f t="shared" si="60"/>
        <v> </v>
      </c>
      <c r="E597" s="21" t="str">
        <f t="shared" si="61"/>
        <v> </v>
      </c>
      <c r="F597" s="21" t="str">
        <f t="shared" si="64"/>
        <v> </v>
      </c>
      <c r="G597" s="22" t="str">
        <f t="shared" si="62"/>
        <v> </v>
      </c>
      <c r="H597" s="21" t="str">
        <f t="shared" si="63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59"/>
        <v> </v>
      </c>
      <c r="C598" s="1" t="str">
        <f t="shared" si="58"/>
        <v> </v>
      </c>
      <c r="D598" s="21" t="str">
        <f t="shared" si="60"/>
        <v> </v>
      </c>
      <c r="E598" s="21" t="str">
        <f t="shared" si="61"/>
        <v> </v>
      </c>
      <c r="F598" s="21" t="str">
        <f t="shared" si="64"/>
        <v> </v>
      </c>
      <c r="G598" s="22" t="str">
        <f t="shared" si="62"/>
        <v> </v>
      </c>
      <c r="H598" s="21" t="str">
        <f t="shared" si="63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59"/>
        <v> </v>
      </c>
      <c r="C599" s="1" t="str">
        <f t="shared" si="58"/>
        <v> </v>
      </c>
      <c r="D599" s="21" t="str">
        <f t="shared" si="60"/>
        <v> </v>
      </c>
      <c r="E599" s="21" t="str">
        <f t="shared" si="61"/>
        <v> </v>
      </c>
      <c r="F599" s="21" t="str">
        <f t="shared" si="64"/>
        <v> </v>
      </c>
      <c r="G599" s="22" t="str">
        <f t="shared" si="62"/>
        <v> </v>
      </c>
      <c r="H599" s="21" t="str">
        <f t="shared" si="63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59"/>
        <v> </v>
      </c>
      <c r="C600" s="1" t="str">
        <f t="shared" si="58"/>
        <v> </v>
      </c>
      <c r="D600" s="21" t="str">
        <f t="shared" si="60"/>
        <v> </v>
      </c>
      <c r="E600" s="21" t="str">
        <f t="shared" si="61"/>
        <v> </v>
      </c>
      <c r="F600" s="21" t="str">
        <f t="shared" si="64"/>
        <v> </v>
      </c>
      <c r="G600" s="22" t="str">
        <f t="shared" si="62"/>
        <v> </v>
      </c>
      <c r="H600" s="21" t="str">
        <f t="shared" si="63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59"/>
        <v> </v>
      </c>
      <c r="C601" s="1" t="str">
        <f t="shared" si="58"/>
        <v> </v>
      </c>
      <c r="D601" s="21" t="str">
        <f t="shared" si="60"/>
        <v> </v>
      </c>
      <c r="E601" s="21" t="str">
        <f t="shared" si="61"/>
        <v> </v>
      </c>
      <c r="F601" s="21" t="str">
        <f t="shared" si="64"/>
        <v> </v>
      </c>
      <c r="G601" s="22" t="str">
        <f t="shared" si="62"/>
        <v> </v>
      </c>
      <c r="H601" s="21" t="str">
        <f t="shared" si="63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59"/>
        <v> </v>
      </c>
      <c r="C602" s="1" t="str">
        <f t="shared" si="58"/>
        <v> </v>
      </c>
      <c r="D602" s="21" t="str">
        <f t="shared" si="60"/>
        <v> </v>
      </c>
      <c r="E602" s="21" t="str">
        <f t="shared" si="61"/>
        <v> </v>
      </c>
      <c r="F602" s="21" t="str">
        <f t="shared" si="64"/>
        <v> </v>
      </c>
      <c r="G602" s="22" t="str">
        <f t="shared" si="62"/>
        <v> </v>
      </c>
      <c r="H602" s="21" t="str">
        <f t="shared" si="63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59"/>
        <v> </v>
      </c>
      <c r="C603" s="1" t="str">
        <f t="shared" si="58"/>
        <v> </v>
      </c>
      <c r="D603" s="21" t="str">
        <f t="shared" si="60"/>
        <v> </v>
      </c>
      <c r="E603" s="21" t="str">
        <f t="shared" si="61"/>
        <v> </v>
      </c>
      <c r="F603" s="21" t="str">
        <f t="shared" si="64"/>
        <v> </v>
      </c>
      <c r="G603" s="22" t="str">
        <f t="shared" si="62"/>
        <v> </v>
      </c>
      <c r="H603" s="21" t="str">
        <f t="shared" si="63"/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59"/>
        <v> </v>
      </c>
      <c r="C604" s="1" t="str">
        <f aca="true" t="shared" si="65" ref="C604:C667">IF(CODE(C603)=32," ",IF(C603+1&gt;$E$12," ",+C603+1))</f>
        <v> </v>
      </c>
      <c r="D604" s="21" t="str">
        <f t="shared" si="60"/>
        <v> </v>
      </c>
      <c r="E604" s="21" t="str">
        <f t="shared" si="61"/>
        <v> </v>
      </c>
      <c r="F604" s="21" t="str">
        <f t="shared" si="64"/>
        <v> </v>
      </c>
      <c r="G604" s="22" t="str">
        <f t="shared" si="62"/>
        <v> </v>
      </c>
      <c r="H604" s="21" t="str">
        <f t="shared" si="63"/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6" ref="B605:B627">IF(C605&lt;&gt;" ",INT(C604/12)+1," ")</f>
        <v> </v>
      </c>
      <c r="C605" s="1" t="str">
        <f t="shared" si="65"/>
        <v> </v>
      </c>
      <c r="D605" s="21" t="str">
        <f aca="true" t="shared" si="67" ref="D605:D668">IF(C605&lt;&gt;" ",PMT($E$10,($E$12)-C604,-G604)," ")</f>
        <v> </v>
      </c>
      <c r="E605" s="21" t="str">
        <f aca="true" t="shared" si="68" ref="E605:E668">IF(C605&lt;&gt;" ",G604*$E$10," ")</f>
        <v> </v>
      </c>
      <c r="F605" s="21" t="str">
        <f t="shared" si="64"/>
        <v> </v>
      </c>
      <c r="G605" s="22" t="str">
        <f aca="true" t="shared" si="69" ref="G605:G668">IF(C605&lt;&gt;" ",G604-F605," ")</f>
        <v> </v>
      </c>
      <c r="H605" s="21" t="str">
        <f t="shared" si="63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6"/>
        <v> </v>
      </c>
      <c r="C606" s="1" t="str">
        <f t="shared" si="65"/>
        <v> </v>
      </c>
      <c r="D606" s="21" t="str">
        <f t="shared" si="67"/>
        <v> </v>
      </c>
      <c r="E606" s="21" t="str">
        <f t="shared" si="68"/>
        <v> </v>
      </c>
      <c r="F606" s="21" t="str">
        <f t="shared" si="64"/>
        <v> </v>
      </c>
      <c r="G606" s="22" t="str">
        <f t="shared" si="69"/>
        <v> </v>
      </c>
      <c r="H606" s="21" t="str">
        <f t="shared" si="63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6"/>
        <v> </v>
      </c>
      <c r="C607" s="1" t="str">
        <f t="shared" si="65"/>
        <v> </v>
      </c>
      <c r="D607" s="21" t="str">
        <f t="shared" si="67"/>
        <v> </v>
      </c>
      <c r="E607" s="21" t="str">
        <f t="shared" si="68"/>
        <v> </v>
      </c>
      <c r="F607" s="21" t="str">
        <f t="shared" si="64"/>
        <v> </v>
      </c>
      <c r="G607" s="22" t="str">
        <f t="shared" si="69"/>
        <v> </v>
      </c>
      <c r="H607" s="21" t="str">
        <f t="shared" si="63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6"/>
        <v> </v>
      </c>
      <c r="C608" s="1" t="str">
        <f t="shared" si="65"/>
        <v> </v>
      </c>
      <c r="D608" s="21" t="str">
        <f t="shared" si="67"/>
        <v> </v>
      </c>
      <c r="E608" s="21" t="str">
        <f t="shared" si="68"/>
        <v> </v>
      </c>
      <c r="F608" s="21" t="str">
        <f t="shared" si="64"/>
        <v> </v>
      </c>
      <c r="G608" s="22" t="str">
        <f t="shared" si="69"/>
        <v> </v>
      </c>
      <c r="H608" s="21" t="str">
        <f t="shared" si="63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6"/>
        <v> </v>
      </c>
      <c r="C609" s="1" t="str">
        <f t="shared" si="65"/>
        <v> </v>
      </c>
      <c r="D609" s="21" t="str">
        <f t="shared" si="67"/>
        <v> </v>
      </c>
      <c r="E609" s="21" t="str">
        <f t="shared" si="68"/>
        <v> </v>
      </c>
      <c r="F609" s="21" t="str">
        <f t="shared" si="64"/>
        <v> </v>
      </c>
      <c r="G609" s="22" t="str">
        <f t="shared" si="69"/>
        <v> </v>
      </c>
      <c r="H609" s="21" t="str">
        <f t="shared" si="63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6"/>
        <v> </v>
      </c>
      <c r="C610" s="1" t="str">
        <f t="shared" si="65"/>
        <v> </v>
      </c>
      <c r="D610" s="21" t="str">
        <f t="shared" si="67"/>
        <v> </v>
      </c>
      <c r="E610" s="21" t="str">
        <f t="shared" si="68"/>
        <v> </v>
      </c>
      <c r="F610" s="21" t="str">
        <f t="shared" si="64"/>
        <v> </v>
      </c>
      <c r="G610" s="22" t="str">
        <f t="shared" si="69"/>
        <v> </v>
      </c>
      <c r="H610" s="21" t="str">
        <f t="shared" si="63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6"/>
        <v> </v>
      </c>
      <c r="C611" s="1" t="str">
        <f t="shared" si="65"/>
        <v> </v>
      </c>
      <c r="D611" s="21" t="str">
        <f t="shared" si="67"/>
        <v> </v>
      </c>
      <c r="E611" s="21" t="str">
        <f t="shared" si="68"/>
        <v> </v>
      </c>
      <c r="F611" s="21" t="str">
        <f t="shared" si="64"/>
        <v> </v>
      </c>
      <c r="G611" s="22" t="str">
        <f t="shared" si="69"/>
        <v> </v>
      </c>
      <c r="H611" s="21" t="str">
        <f t="shared" si="63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6"/>
        <v> </v>
      </c>
      <c r="C612" s="1" t="str">
        <f t="shared" si="65"/>
        <v> </v>
      </c>
      <c r="D612" s="21" t="str">
        <f t="shared" si="67"/>
        <v> </v>
      </c>
      <c r="E612" s="21" t="str">
        <f t="shared" si="68"/>
        <v> </v>
      </c>
      <c r="F612" s="21" t="str">
        <f t="shared" si="64"/>
        <v> </v>
      </c>
      <c r="G612" s="22" t="str">
        <f t="shared" si="69"/>
        <v> </v>
      </c>
      <c r="H612" s="21" t="str">
        <f t="shared" si="63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6"/>
        <v> </v>
      </c>
      <c r="C613" s="1" t="str">
        <f t="shared" si="65"/>
        <v> </v>
      </c>
      <c r="D613" s="21" t="str">
        <f t="shared" si="67"/>
        <v> </v>
      </c>
      <c r="E613" s="21" t="str">
        <f t="shared" si="68"/>
        <v> </v>
      </c>
      <c r="F613" s="21" t="str">
        <f t="shared" si="64"/>
        <v> </v>
      </c>
      <c r="G613" s="22" t="str">
        <f t="shared" si="69"/>
        <v> </v>
      </c>
      <c r="H613" s="21" t="str">
        <f t="shared" si="63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6"/>
        <v> </v>
      </c>
      <c r="C614" s="1" t="str">
        <f t="shared" si="65"/>
        <v> </v>
      </c>
      <c r="D614" s="21" t="str">
        <f t="shared" si="67"/>
        <v> </v>
      </c>
      <c r="E614" s="21" t="str">
        <f t="shared" si="68"/>
        <v> </v>
      </c>
      <c r="F614" s="21" t="str">
        <f t="shared" si="64"/>
        <v> </v>
      </c>
      <c r="G614" s="22" t="str">
        <f t="shared" si="69"/>
        <v> </v>
      </c>
      <c r="H614" s="21" t="str">
        <f t="shared" si="63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6"/>
        <v> </v>
      </c>
      <c r="C615" s="1" t="str">
        <f t="shared" si="65"/>
        <v> </v>
      </c>
      <c r="D615" s="21" t="str">
        <f t="shared" si="67"/>
        <v> </v>
      </c>
      <c r="E615" s="21" t="str">
        <f t="shared" si="68"/>
        <v> </v>
      </c>
      <c r="F615" s="21" t="str">
        <f t="shared" si="64"/>
        <v> </v>
      </c>
      <c r="G615" s="22" t="str">
        <f t="shared" si="69"/>
        <v> </v>
      </c>
      <c r="H615" s="21" t="str">
        <f t="shared" si="63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6"/>
        <v> </v>
      </c>
      <c r="C616" s="1" t="str">
        <f t="shared" si="65"/>
        <v> </v>
      </c>
      <c r="D616" s="21" t="str">
        <f t="shared" si="67"/>
        <v> </v>
      </c>
      <c r="E616" s="21" t="str">
        <f t="shared" si="68"/>
        <v> </v>
      </c>
      <c r="F616" s="21" t="str">
        <f t="shared" si="64"/>
        <v> </v>
      </c>
      <c r="G616" s="22" t="str">
        <f t="shared" si="69"/>
        <v> </v>
      </c>
      <c r="H616" s="21" t="str">
        <f t="shared" si="63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6"/>
        <v> </v>
      </c>
      <c r="C617" s="1" t="str">
        <f t="shared" si="65"/>
        <v> </v>
      </c>
      <c r="D617" s="21" t="str">
        <f t="shared" si="67"/>
        <v> </v>
      </c>
      <c r="E617" s="21" t="str">
        <f t="shared" si="68"/>
        <v> </v>
      </c>
      <c r="F617" s="21" t="str">
        <f t="shared" si="64"/>
        <v> </v>
      </c>
      <c r="G617" s="22" t="str">
        <f t="shared" si="69"/>
        <v> </v>
      </c>
      <c r="H617" s="21" t="str">
        <f t="shared" si="63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6"/>
        <v> </v>
      </c>
      <c r="C618" s="1" t="str">
        <f t="shared" si="65"/>
        <v> </v>
      </c>
      <c r="D618" s="21" t="str">
        <f t="shared" si="67"/>
        <v> </v>
      </c>
      <c r="E618" s="21" t="str">
        <f t="shared" si="68"/>
        <v> </v>
      </c>
      <c r="F618" s="21" t="str">
        <f t="shared" si="64"/>
        <v> </v>
      </c>
      <c r="G618" s="22" t="str">
        <f t="shared" si="69"/>
        <v> </v>
      </c>
      <c r="H618" s="21" t="str">
        <f aca="true" t="shared" si="70" ref="H618:H681">IF(C618&lt;&gt;" ",IF(AND($E$18=B618,$E$19=C618-(B618-1)*12),$E$17,0)," ")</f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6"/>
        <v> </v>
      </c>
      <c r="C619" s="1" t="str">
        <f t="shared" si="65"/>
        <v> </v>
      </c>
      <c r="D619" s="21" t="str">
        <f t="shared" si="67"/>
        <v> </v>
      </c>
      <c r="E619" s="21" t="str">
        <f t="shared" si="68"/>
        <v> </v>
      </c>
      <c r="F619" s="21" t="str">
        <f aca="true" t="shared" si="71" ref="F619:F682">IF(C619&lt;&gt;" ",D619-E619+H619," ")</f>
        <v> </v>
      </c>
      <c r="G619" s="22" t="str">
        <f t="shared" si="69"/>
        <v> </v>
      </c>
      <c r="H619" s="21" t="str">
        <f t="shared" si="70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6"/>
        <v> </v>
      </c>
      <c r="C620" s="1" t="str">
        <f t="shared" si="65"/>
        <v> </v>
      </c>
      <c r="D620" s="21" t="str">
        <f t="shared" si="67"/>
        <v> </v>
      </c>
      <c r="E620" s="21" t="str">
        <f t="shared" si="68"/>
        <v> </v>
      </c>
      <c r="F620" s="21" t="str">
        <f t="shared" si="71"/>
        <v> </v>
      </c>
      <c r="G620" s="22" t="str">
        <f t="shared" si="69"/>
        <v> </v>
      </c>
      <c r="H620" s="21" t="str">
        <f t="shared" si="70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6"/>
        <v> </v>
      </c>
      <c r="C621" s="1" t="str">
        <f t="shared" si="65"/>
        <v> </v>
      </c>
      <c r="D621" s="21" t="str">
        <f t="shared" si="67"/>
        <v> </v>
      </c>
      <c r="E621" s="21" t="str">
        <f t="shared" si="68"/>
        <v> </v>
      </c>
      <c r="F621" s="21" t="str">
        <f t="shared" si="71"/>
        <v> </v>
      </c>
      <c r="G621" s="22" t="str">
        <f t="shared" si="69"/>
        <v> </v>
      </c>
      <c r="H621" s="21" t="str">
        <f t="shared" si="70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6"/>
        <v> </v>
      </c>
      <c r="C622" s="1" t="str">
        <f t="shared" si="65"/>
        <v> </v>
      </c>
      <c r="D622" s="21" t="str">
        <f t="shared" si="67"/>
        <v> </v>
      </c>
      <c r="E622" s="21" t="str">
        <f t="shared" si="68"/>
        <v> </v>
      </c>
      <c r="F622" s="21" t="str">
        <f t="shared" si="71"/>
        <v> </v>
      </c>
      <c r="G622" s="22" t="str">
        <f t="shared" si="69"/>
        <v> </v>
      </c>
      <c r="H622" s="21" t="str">
        <f t="shared" si="70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6"/>
        <v> </v>
      </c>
      <c r="C623" s="1" t="str">
        <f t="shared" si="65"/>
        <v> </v>
      </c>
      <c r="D623" s="21" t="str">
        <f t="shared" si="67"/>
        <v> </v>
      </c>
      <c r="E623" s="21" t="str">
        <f t="shared" si="68"/>
        <v> </v>
      </c>
      <c r="F623" s="21" t="str">
        <f t="shared" si="71"/>
        <v> </v>
      </c>
      <c r="G623" s="22" t="str">
        <f t="shared" si="69"/>
        <v> </v>
      </c>
      <c r="H623" s="21" t="str">
        <f t="shared" si="70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6"/>
        <v> </v>
      </c>
      <c r="C624" s="1" t="str">
        <f t="shared" si="65"/>
        <v> </v>
      </c>
      <c r="D624" s="21" t="str">
        <f t="shared" si="67"/>
        <v> </v>
      </c>
      <c r="E624" s="21" t="str">
        <f t="shared" si="68"/>
        <v> </v>
      </c>
      <c r="F624" s="21" t="str">
        <f t="shared" si="71"/>
        <v> </v>
      </c>
      <c r="G624" s="22" t="str">
        <f t="shared" si="69"/>
        <v> </v>
      </c>
      <c r="H624" s="21" t="str">
        <f t="shared" si="70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6"/>
        <v> </v>
      </c>
      <c r="C625" s="1" t="str">
        <f t="shared" si="65"/>
        <v> </v>
      </c>
      <c r="D625" s="21" t="str">
        <f t="shared" si="67"/>
        <v> </v>
      </c>
      <c r="E625" s="21" t="str">
        <f t="shared" si="68"/>
        <v> </v>
      </c>
      <c r="F625" s="21" t="str">
        <f t="shared" si="71"/>
        <v> </v>
      </c>
      <c r="G625" s="22" t="str">
        <f t="shared" si="69"/>
        <v> </v>
      </c>
      <c r="H625" s="21" t="str">
        <f t="shared" si="70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6"/>
        <v> </v>
      </c>
      <c r="C626" s="1" t="str">
        <f t="shared" si="65"/>
        <v> </v>
      </c>
      <c r="D626" s="21" t="str">
        <f t="shared" si="67"/>
        <v> </v>
      </c>
      <c r="E626" s="21" t="str">
        <f t="shared" si="68"/>
        <v> </v>
      </c>
      <c r="F626" s="21" t="str">
        <f t="shared" si="71"/>
        <v> </v>
      </c>
      <c r="G626" s="22" t="str">
        <f t="shared" si="69"/>
        <v> </v>
      </c>
      <c r="H626" s="21" t="str">
        <f t="shared" si="70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6"/>
        <v> </v>
      </c>
      <c r="C627" s="1" t="str">
        <f t="shared" si="65"/>
        <v> </v>
      </c>
      <c r="D627" s="21" t="str">
        <f t="shared" si="67"/>
        <v> </v>
      </c>
      <c r="E627" s="21" t="str">
        <f t="shared" si="68"/>
        <v> </v>
      </c>
      <c r="F627" s="21" t="str">
        <f t="shared" si="71"/>
        <v> </v>
      </c>
      <c r="G627" s="22" t="str">
        <f t="shared" si="69"/>
        <v> </v>
      </c>
      <c r="H627" s="21" t="str">
        <f t="shared" si="70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2" ref="B628:B691">IF(C628&lt;&gt;" ",INT(C628/13)+1," ")</f>
        <v> </v>
      </c>
      <c r="C628" s="1" t="str">
        <f t="shared" si="65"/>
        <v> </v>
      </c>
      <c r="D628" s="21" t="str">
        <f t="shared" si="67"/>
        <v> </v>
      </c>
      <c r="E628" s="21" t="str">
        <f t="shared" si="68"/>
        <v> </v>
      </c>
      <c r="F628" s="21" t="str">
        <f t="shared" si="71"/>
        <v> </v>
      </c>
      <c r="G628" s="22" t="str">
        <f t="shared" si="69"/>
        <v> </v>
      </c>
      <c r="H628" s="21" t="str">
        <f t="shared" si="70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2"/>
        <v> </v>
      </c>
      <c r="C629" s="1" t="str">
        <f t="shared" si="65"/>
        <v> </v>
      </c>
      <c r="D629" s="21" t="str">
        <f t="shared" si="67"/>
        <v> </v>
      </c>
      <c r="E629" s="21" t="str">
        <f t="shared" si="68"/>
        <v> </v>
      </c>
      <c r="F629" s="21" t="str">
        <f t="shared" si="71"/>
        <v> </v>
      </c>
      <c r="G629" s="22" t="str">
        <f t="shared" si="69"/>
        <v> </v>
      </c>
      <c r="H629" s="21" t="str">
        <f t="shared" si="70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2"/>
        <v> </v>
      </c>
      <c r="C630" s="1" t="str">
        <f t="shared" si="65"/>
        <v> </v>
      </c>
      <c r="D630" s="21" t="str">
        <f t="shared" si="67"/>
        <v> </v>
      </c>
      <c r="E630" s="21" t="str">
        <f t="shared" si="68"/>
        <v> </v>
      </c>
      <c r="F630" s="21" t="str">
        <f t="shared" si="71"/>
        <v> </v>
      </c>
      <c r="G630" s="22" t="str">
        <f t="shared" si="69"/>
        <v> </v>
      </c>
      <c r="H630" s="21" t="str">
        <f t="shared" si="70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2"/>
        <v> </v>
      </c>
      <c r="C631" s="1" t="str">
        <f t="shared" si="65"/>
        <v> </v>
      </c>
      <c r="D631" s="21" t="str">
        <f t="shared" si="67"/>
        <v> </v>
      </c>
      <c r="E631" s="21" t="str">
        <f t="shared" si="68"/>
        <v> </v>
      </c>
      <c r="F631" s="21" t="str">
        <f t="shared" si="71"/>
        <v> </v>
      </c>
      <c r="G631" s="22" t="str">
        <f t="shared" si="69"/>
        <v> </v>
      </c>
      <c r="H631" s="21" t="str">
        <f t="shared" si="70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2"/>
        <v> </v>
      </c>
      <c r="C632" s="1" t="str">
        <f t="shared" si="65"/>
        <v> </v>
      </c>
      <c r="D632" s="21" t="str">
        <f t="shared" si="67"/>
        <v> </v>
      </c>
      <c r="E632" s="21" t="str">
        <f t="shared" si="68"/>
        <v> </v>
      </c>
      <c r="F632" s="21" t="str">
        <f t="shared" si="71"/>
        <v> </v>
      </c>
      <c r="G632" s="22" t="str">
        <f t="shared" si="69"/>
        <v> </v>
      </c>
      <c r="H632" s="21" t="str">
        <f t="shared" si="70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2"/>
        <v> </v>
      </c>
      <c r="C633" s="1" t="str">
        <f t="shared" si="65"/>
        <v> </v>
      </c>
      <c r="D633" s="21" t="str">
        <f t="shared" si="67"/>
        <v> </v>
      </c>
      <c r="E633" s="21" t="str">
        <f t="shared" si="68"/>
        <v> </v>
      </c>
      <c r="F633" s="21" t="str">
        <f t="shared" si="71"/>
        <v> </v>
      </c>
      <c r="G633" s="22" t="str">
        <f t="shared" si="69"/>
        <v> </v>
      </c>
      <c r="H633" s="21" t="str">
        <f t="shared" si="70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2"/>
        <v> </v>
      </c>
      <c r="C634" s="1" t="str">
        <f t="shared" si="65"/>
        <v> </v>
      </c>
      <c r="D634" s="21" t="str">
        <f t="shared" si="67"/>
        <v> </v>
      </c>
      <c r="E634" s="21" t="str">
        <f t="shared" si="68"/>
        <v> </v>
      </c>
      <c r="F634" s="21" t="str">
        <f t="shared" si="71"/>
        <v> </v>
      </c>
      <c r="G634" s="22" t="str">
        <f t="shared" si="69"/>
        <v> </v>
      </c>
      <c r="H634" s="21" t="str">
        <f t="shared" si="70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2"/>
        <v> </v>
      </c>
      <c r="C635" s="1" t="str">
        <f t="shared" si="65"/>
        <v> </v>
      </c>
      <c r="D635" s="21" t="str">
        <f t="shared" si="67"/>
        <v> </v>
      </c>
      <c r="E635" s="21" t="str">
        <f t="shared" si="68"/>
        <v> </v>
      </c>
      <c r="F635" s="21" t="str">
        <f t="shared" si="71"/>
        <v> </v>
      </c>
      <c r="G635" s="22" t="str">
        <f t="shared" si="69"/>
        <v> </v>
      </c>
      <c r="H635" s="21" t="str">
        <f t="shared" si="70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2"/>
        <v> </v>
      </c>
      <c r="C636" s="1" t="str">
        <f t="shared" si="65"/>
        <v> </v>
      </c>
      <c r="D636" s="21" t="str">
        <f t="shared" si="67"/>
        <v> </v>
      </c>
      <c r="E636" s="21" t="str">
        <f t="shared" si="68"/>
        <v> </v>
      </c>
      <c r="F636" s="21" t="str">
        <f t="shared" si="71"/>
        <v> </v>
      </c>
      <c r="G636" s="22" t="str">
        <f t="shared" si="69"/>
        <v> </v>
      </c>
      <c r="H636" s="21" t="str">
        <f t="shared" si="70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2"/>
        <v> </v>
      </c>
      <c r="C637" s="1" t="str">
        <f t="shared" si="65"/>
        <v> </v>
      </c>
      <c r="D637" s="21" t="str">
        <f t="shared" si="67"/>
        <v> </v>
      </c>
      <c r="E637" s="21" t="str">
        <f t="shared" si="68"/>
        <v> </v>
      </c>
      <c r="F637" s="21" t="str">
        <f t="shared" si="71"/>
        <v> </v>
      </c>
      <c r="G637" s="22" t="str">
        <f t="shared" si="69"/>
        <v> </v>
      </c>
      <c r="H637" s="21" t="str">
        <f t="shared" si="70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2"/>
        <v> </v>
      </c>
      <c r="C638" s="1" t="str">
        <f t="shared" si="65"/>
        <v> </v>
      </c>
      <c r="D638" s="21" t="str">
        <f t="shared" si="67"/>
        <v> </v>
      </c>
      <c r="E638" s="21" t="str">
        <f t="shared" si="68"/>
        <v> </v>
      </c>
      <c r="F638" s="21" t="str">
        <f t="shared" si="71"/>
        <v> </v>
      </c>
      <c r="G638" s="22" t="str">
        <f t="shared" si="69"/>
        <v> </v>
      </c>
      <c r="H638" s="21" t="str">
        <f t="shared" si="70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2"/>
        <v> </v>
      </c>
      <c r="C639" s="1" t="str">
        <f t="shared" si="65"/>
        <v> </v>
      </c>
      <c r="D639" s="21" t="str">
        <f t="shared" si="67"/>
        <v> </v>
      </c>
      <c r="E639" s="21" t="str">
        <f t="shared" si="68"/>
        <v> </v>
      </c>
      <c r="F639" s="21" t="str">
        <f t="shared" si="71"/>
        <v> </v>
      </c>
      <c r="G639" s="22" t="str">
        <f t="shared" si="69"/>
        <v> </v>
      </c>
      <c r="H639" s="21" t="str">
        <f t="shared" si="70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2"/>
        <v> </v>
      </c>
      <c r="C640" s="1" t="str">
        <f t="shared" si="65"/>
        <v> </v>
      </c>
      <c r="D640" s="21" t="str">
        <f t="shared" si="67"/>
        <v> </v>
      </c>
      <c r="E640" s="21" t="str">
        <f t="shared" si="68"/>
        <v> </v>
      </c>
      <c r="F640" s="21" t="str">
        <f t="shared" si="71"/>
        <v> </v>
      </c>
      <c r="G640" s="22" t="str">
        <f t="shared" si="69"/>
        <v> </v>
      </c>
      <c r="H640" s="21" t="str">
        <f t="shared" si="70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2"/>
        <v> </v>
      </c>
      <c r="C641" s="1" t="str">
        <f t="shared" si="65"/>
        <v> </v>
      </c>
      <c r="D641" s="21" t="str">
        <f t="shared" si="67"/>
        <v> </v>
      </c>
      <c r="E641" s="21" t="str">
        <f t="shared" si="68"/>
        <v> </v>
      </c>
      <c r="F641" s="21" t="str">
        <f t="shared" si="71"/>
        <v> </v>
      </c>
      <c r="G641" s="22" t="str">
        <f t="shared" si="69"/>
        <v> </v>
      </c>
      <c r="H641" s="21" t="str">
        <f t="shared" si="70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2"/>
        <v> </v>
      </c>
      <c r="C642" s="1" t="str">
        <f t="shared" si="65"/>
        <v> </v>
      </c>
      <c r="D642" s="21" t="str">
        <f t="shared" si="67"/>
        <v> </v>
      </c>
      <c r="E642" s="21" t="str">
        <f t="shared" si="68"/>
        <v> </v>
      </c>
      <c r="F642" s="21" t="str">
        <f t="shared" si="71"/>
        <v> </v>
      </c>
      <c r="G642" s="22" t="str">
        <f t="shared" si="69"/>
        <v> </v>
      </c>
      <c r="H642" s="21" t="str">
        <f t="shared" si="70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2"/>
        <v> </v>
      </c>
      <c r="C643" s="1" t="str">
        <f t="shared" si="65"/>
        <v> </v>
      </c>
      <c r="D643" s="21" t="str">
        <f t="shared" si="67"/>
        <v> </v>
      </c>
      <c r="E643" s="21" t="str">
        <f t="shared" si="68"/>
        <v> </v>
      </c>
      <c r="F643" s="21" t="str">
        <f t="shared" si="71"/>
        <v> </v>
      </c>
      <c r="G643" s="22" t="str">
        <f t="shared" si="69"/>
        <v> </v>
      </c>
      <c r="H643" s="21" t="str">
        <f t="shared" si="70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2"/>
        <v> </v>
      </c>
      <c r="C644" s="1" t="str">
        <f t="shared" si="65"/>
        <v> </v>
      </c>
      <c r="D644" s="21" t="str">
        <f t="shared" si="67"/>
        <v> </v>
      </c>
      <c r="E644" s="21" t="str">
        <f t="shared" si="68"/>
        <v> </v>
      </c>
      <c r="F644" s="21" t="str">
        <f t="shared" si="71"/>
        <v> </v>
      </c>
      <c r="G644" s="22" t="str">
        <f t="shared" si="69"/>
        <v> </v>
      </c>
      <c r="H644" s="21" t="str">
        <f t="shared" si="70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2"/>
        <v> </v>
      </c>
      <c r="C645" s="1" t="str">
        <f t="shared" si="65"/>
        <v> </v>
      </c>
      <c r="D645" s="21" t="str">
        <f t="shared" si="67"/>
        <v> </v>
      </c>
      <c r="E645" s="21" t="str">
        <f t="shared" si="68"/>
        <v> </v>
      </c>
      <c r="F645" s="21" t="str">
        <f t="shared" si="71"/>
        <v> </v>
      </c>
      <c r="G645" s="22" t="str">
        <f t="shared" si="69"/>
        <v> </v>
      </c>
      <c r="H645" s="21" t="str">
        <f t="shared" si="70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2"/>
        <v> </v>
      </c>
      <c r="C646" s="1" t="str">
        <f t="shared" si="65"/>
        <v> </v>
      </c>
      <c r="D646" s="21" t="str">
        <f t="shared" si="67"/>
        <v> </v>
      </c>
      <c r="E646" s="21" t="str">
        <f t="shared" si="68"/>
        <v> </v>
      </c>
      <c r="F646" s="21" t="str">
        <f t="shared" si="71"/>
        <v> </v>
      </c>
      <c r="G646" s="22" t="str">
        <f t="shared" si="69"/>
        <v> </v>
      </c>
      <c r="H646" s="21" t="str">
        <f t="shared" si="70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2"/>
        <v> </v>
      </c>
      <c r="C647" s="1" t="str">
        <f t="shared" si="65"/>
        <v> </v>
      </c>
      <c r="D647" s="21" t="str">
        <f t="shared" si="67"/>
        <v> </v>
      </c>
      <c r="E647" s="21" t="str">
        <f t="shared" si="68"/>
        <v> </v>
      </c>
      <c r="F647" s="21" t="str">
        <f t="shared" si="71"/>
        <v> </v>
      </c>
      <c r="G647" s="22" t="str">
        <f t="shared" si="69"/>
        <v> </v>
      </c>
      <c r="H647" s="21" t="str">
        <f t="shared" si="70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2"/>
        <v> </v>
      </c>
      <c r="C648" s="1" t="str">
        <f t="shared" si="65"/>
        <v> </v>
      </c>
      <c r="D648" s="21" t="str">
        <f t="shared" si="67"/>
        <v> </v>
      </c>
      <c r="E648" s="21" t="str">
        <f t="shared" si="68"/>
        <v> </v>
      </c>
      <c r="F648" s="21" t="str">
        <f t="shared" si="71"/>
        <v> </v>
      </c>
      <c r="G648" s="22" t="str">
        <f t="shared" si="69"/>
        <v> </v>
      </c>
      <c r="H648" s="21" t="str">
        <f t="shared" si="70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2"/>
        <v> </v>
      </c>
      <c r="C649" s="1" t="str">
        <f t="shared" si="65"/>
        <v> </v>
      </c>
      <c r="D649" s="21" t="str">
        <f t="shared" si="67"/>
        <v> </v>
      </c>
      <c r="E649" s="21" t="str">
        <f t="shared" si="68"/>
        <v> </v>
      </c>
      <c r="F649" s="21" t="str">
        <f t="shared" si="71"/>
        <v> </v>
      </c>
      <c r="G649" s="22" t="str">
        <f t="shared" si="69"/>
        <v> </v>
      </c>
      <c r="H649" s="21" t="str">
        <f t="shared" si="70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2"/>
        <v> </v>
      </c>
      <c r="C650" s="1" t="str">
        <f t="shared" si="65"/>
        <v> </v>
      </c>
      <c r="D650" s="21" t="str">
        <f t="shared" si="67"/>
        <v> </v>
      </c>
      <c r="E650" s="21" t="str">
        <f t="shared" si="68"/>
        <v> </v>
      </c>
      <c r="F650" s="21" t="str">
        <f t="shared" si="71"/>
        <v> </v>
      </c>
      <c r="G650" s="22" t="str">
        <f t="shared" si="69"/>
        <v> </v>
      </c>
      <c r="H650" s="21" t="str">
        <f t="shared" si="70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2"/>
        <v> </v>
      </c>
      <c r="C651" s="1" t="str">
        <f t="shared" si="65"/>
        <v> </v>
      </c>
      <c r="D651" s="21" t="str">
        <f t="shared" si="67"/>
        <v> </v>
      </c>
      <c r="E651" s="21" t="str">
        <f t="shared" si="68"/>
        <v> </v>
      </c>
      <c r="F651" s="21" t="str">
        <f t="shared" si="71"/>
        <v> </v>
      </c>
      <c r="G651" s="22" t="str">
        <f t="shared" si="69"/>
        <v> </v>
      </c>
      <c r="H651" s="21" t="str">
        <f t="shared" si="70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2"/>
        <v> </v>
      </c>
      <c r="C652" s="1" t="str">
        <f t="shared" si="65"/>
        <v> </v>
      </c>
      <c r="D652" s="21" t="str">
        <f t="shared" si="67"/>
        <v> </v>
      </c>
      <c r="E652" s="21" t="str">
        <f t="shared" si="68"/>
        <v> </v>
      </c>
      <c r="F652" s="21" t="str">
        <f t="shared" si="71"/>
        <v> </v>
      </c>
      <c r="G652" s="22" t="str">
        <f t="shared" si="69"/>
        <v> </v>
      </c>
      <c r="H652" s="21" t="str">
        <f t="shared" si="70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2"/>
        <v> </v>
      </c>
      <c r="C653" s="1" t="str">
        <f t="shared" si="65"/>
        <v> </v>
      </c>
      <c r="D653" s="21" t="str">
        <f t="shared" si="67"/>
        <v> </v>
      </c>
      <c r="E653" s="21" t="str">
        <f t="shared" si="68"/>
        <v> </v>
      </c>
      <c r="F653" s="21" t="str">
        <f t="shared" si="71"/>
        <v> </v>
      </c>
      <c r="G653" s="22" t="str">
        <f t="shared" si="69"/>
        <v> </v>
      </c>
      <c r="H653" s="21" t="str">
        <f t="shared" si="70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2"/>
        <v> </v>
      </c>
      <c r="C654" s="1" t="str">
        <f t="shared" si="65"/>
        <v> </v>
      </c>
      <c r="D654" s="21" t="str">
        <f t="shared" si="67"/>
        <v> </v>
      </c>
      <c r="E654" s="21" t="str">
        <f t="shared" si="68"/>
        <v> </v>
      </c>
      <c r="F654" s="21" t="str">
        <f t="shared" si="71"/>
        <v> </v>
      </c>
      <c r="G654" s="22" t="str">
        <f t="shared" si="69"/>
        <v> </v>
      </c>
      <c r="H654" s="21" t="str">
        <f t="shared" si="70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2"/>
        <v> </v>
      </c>
      <c r="C655" s="1" t="str">
        <f t="shared" si="65"/>
        <v> </v>
      </c>
      <c r="D655" s="21" t="str">
        <f t="shared" si="67"/>
        <v> </v>
      </c>
      <c r="E655" s="21" t="str">
        <f t="shared" si="68"/>
        <v> </v>
      </c>
      <c r="F655" s="21" t="str">
        <f t="shared" si="71"/>
        <v> </v>
      </c>
      <c r="G655" s="22" t="str">
        <f t="shared" si="69"/>
        <v> </v>
      </c>
      <c r="H655" s="21" t="str">
        <f t="shared" si="70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2"/>
        <v> </v>
      </c>
      <c r="C656" s="1" t="str">
        <f t="shared" si="65"/>
        <v> </v>
      </c>
      <c r="D656" s="21" t="str">
        <f t="shared" si="67"/>
        <v> </v>
      </c>
      <c r="E656" s="21" t="str">
        <f t="shared" si="68"/>
        <v> </v>
      </c>
      <c r="F656" s="21" t="str">
        <f t="shared" si="71"/>
        <v> </v>
      </c>
      <c r="G656" s="22" t="str">
        <f t="shared" si="69"/>
        <v> </v>
      </c>
      <c r="H656" s="21" t="str">
        <f t="shared" si="70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2"/>
        <v> </v>
      </c>
      <c r="C657" s="1" t="str">
        <f t="shared" si="65"/>
        <v> </v>
      </c>
      <c r="D657" s="21" t="str">
        <f t="shared" si="67"/>
        <v> </v>
      </c>
      <c r="E657" s="21" t="str">
        <f t="shared" si="68"/>
        <v> </v>
      </c>
      <c r="F657" s="21" t="str">
        <f t="shared" si="71"/>
        <v> </v>
      </c>
      <c r="G657" s="22" t="str">
        <f t="shared" si="69"/>
        <v> </v>
      </c>
      <c r="H657" s="21" t="str">
        <f t="shared" si="70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2"/>
        <v> </v>
      </c>
      <c r="C658" s="1" t="str">
        <f t="shared" si="65"/>
        <v> </v>
      </c>
      <c r="D658" s="21" t="str">
        <f t="shared" si="67"/>
        <v> </v>
      </c>
      <c r="E658" s="21" t="str">
        <f t="shared" si="68"/>
        <v> </v>
      </c>
      <c r="F658" s="21" t="str">
        <f t="shared" si="71"/>
        <v> </v>
      </c>
      <c r="G658" s="22" t="str">
        <f t="shared" si="69"/>
        <v> </v>
      </c>
      <c r="H658" s="21" t="str">
        <f t="shared" si="70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2"/>
        <v> </v>
      </c>
      <c r="C659" s="1" t="str">
        <f t="shared" si="65"/>
        <v> </v>
      </c>
      <c r="D659" s="21" t="str">
        <f t="shared" si="67"/>
        <v> </v>
      </c>
      <c r="E659" s="21" t="str">
        <f t="shared" si="68"/>
        <v> </v>
      </c>
      <c r="F659" s="21" t="str">
        <f t="shared" si="71"/>
        <v> </v>
      </c>
      <c r="G659" s="22" t="str">
        <f t="shared" si="69"/>
        <v> </v>
      </c>
      <c r="H659" s="21" t="str">
        <f t="shared" si="70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2"/>
        <v> </v>
      </c>
      <c r="C660" s="1" t="str">
        <f t="shared" si="65"/>
        <v> </v>
      </c>
      <c r="D660" s="21" t="str">
        <f t="shared" si="67"/>
        <v> </v>
      </c>
      <c r="E660" s="21" t="str">
        <f t="shared" si="68"/>
        <v> </v>
      </c>
      <c r="F660" s="21" t="str">
        <f t="shared" si="71"/>
        <v> </v>
      </c>
      <c r="G660" s="22" t="str">
        <f t="shared" si="69"/>
        <v> </v>
      </c>
      <c r="H660" s="21" t="str">
        <f t="shared" si="70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2"/>
        <v> </v>
      </c>
      <c r="C661" s="1" t="str">
        <f t="shared" si="65"/>
        <v> </v>
      </c>
      <c r="D661" s="21" t="str">
        <f t="shared" si="67"/>
        <v> </v>
      </c>
      <c r="E661" s="21" t="str">
        <f t="shared" si="68"/>
        <v> </v>
      </c>
      <c r="F661" s="21" t="str">
        <f t="shared" si="71"/>
        <v> </v>
      </c>
      <c r="G661" s="22" t="str">
        <f t="shared" si="69"/>
        <v> </v>
      </c>
      <c r="H661" s="21" t="str">
        <f t="shared" si="70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2"/>
        <v> </v>
      </c>
      <c r="C662" s="1" t="str">
        <f t="shared" si="65"/>
        <v> </v>
      </c>
      <c r="D662" s="21" t="str">
        <f t="shared" si="67"/>
        <v> </v>
      </c>
      <c r="E662" s="21" t="str">
        <f t="shared" si="68"/>
        <v> </v>
      </c>
      <c r="F662" s="21" t="str">
        <f t="shared" si="71"/>
        <v> </v>
      </c>
      <c r="G662" s="22" t="str">
        <f t="shared" si="69"/>
        <v> </v>
      </c>
      <c r="H662" s="21" t="str">
        <f t="shared" si="70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2"/>
        <v> </v>
      </c>
      <c r="C663" s="1" t="str">
        <f t="shared" si="65"/>
        <v> </v>
      </c>
      <c r="D663" s="21" t="str">
        <f t="shared" si="67"/>
        <v> </v>
      </c>
      <c r="E663" s="21" t="str">
        <f t="shared" si="68"/>
        <v> </v>
      </c>
      <c r="F663" s="21" t="str">
        <f t="shared" si="71"/>
        <v> </v>
      </c>
      <c r="G663" s="22" t="str">
        <f t="shared" si="69"/>
        <v> </v>
      </c>
      <c r="H663" s="21" t="str">
        <f t="shared" si="70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2"/>
        <v> </v>
      </c>
      <c r="C664" s="1" t="str">
        <f t="shared" si="65"/>
        <v> </v>
      </c>
      <c r="D664" s="21" t="str">
        <f t="shared" si="67"/>
        <v> </v>
      </c>
      <c r="E664" s="21" t="str">
        <f t="shared" si="68"/>
        <v> </v>
      </c>
      <c r="F664" s="21" t="str">
        <f t="shared" si="71"/>
        <v> </v>
      </c>
      <c r="G664" s="22" t="str">
        <f t="shared" si="69"/>
        <v> </v>
      </c>
      <c r="H664" s="21" t="str">
        <f t="shared" si="70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2"/>
        <v> </v>
      </c>
      <c r="C665" s="1" t="str">
        <f t="shared" si="65"/>
        <v> </v>
      </c>
      <c r="D665" s="21" t="str">
        <f t="shared" si="67"/>
        <v> </v>
      </c>
      <c r="E665" s="21" t="str">
        <f t="shared" si="68"/>
        <v> </v>
      </c>
      <c r="F665" s="21" t="str">
        <f t="shared" si="71"/>
        <v> </v>
      </c>
      <c r="G665" s="22" t="str">
        <f t="shared" si="69"/>
        <v> </v>
      </c>
      <c r="H665" s="21" t="str">
        <f t="shared" si="70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2"/>
        <v> </v>
      </c>
      <c r="C666" s="1" t="str">
        <f t="shared" si="65"/>
        <v> </v>
      </c>
      <c r="D666" s="21" t="str">
        <f t="shared" si="67"/>
        <v> </v>
      </c>
      <c r="E666" s="21" t="str">
        <f t="shared" si="68"/>
        <v> </v>
      </c>
      <c r="F666" s="21" t="str">
        <f t="shared" si="71"/>
        <v> </v>
      </c>
      <c r="G666" s="22" t="str">
        <f t="shared" si="69"/>
        <v> </v>
      </c>
      <c r="H666" s="21" t="str">
        <f t="shared" si="70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2"/>
        <v> </v>
      </c>
      <c r="C667" s="1" t="str">
        <f t="shared" si="65"/>
        <v> </v>
      </c>
      <c r="D667" s="21" t="str">
        <f t="shared" si="67"/>
        <v> </v>
      </c>
      <c r="E667" s="21" t="str">
        <f t="shared" si="68"/>
        <v> </v>
      </c>
      <c r="F667" s="21" t="str">
        <f t="shared" si="71"/>
        <v> </v>
      </c>
      <c r="G667" s="22" t="str">
        <f t="shared" si="69"/>
        <v> </v>
      </c>
      <c r="H667" s="21" t="str">
        <f t="shared" si="70"/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t="shared" si="72"/>
        <v> </v>
      </c>
      <c r="C668" s="1" t="str">
        <f aca="true" t="shared" si="73" ref="C668:C731">IF(CODE(C667)=32," ",IF(C667+1&gt;$E$12," ",+C667+1))</f>
        <v> </v>
      </c>
      <c r="D668" s="21" t="str">
        <f t="shared" si="67"/>
        <v> </v>
      </c>
      <c r="E668" s="21" t="str">
        <f t="shared" si="68"/>
        <v> </v>
      </c>
      <c r="F668" s="21" t="str">
        <f t="shared" si="71"/>
        <v> </v>
      </c>
      <c r="G668" s="22" t="str">
        <f t="shared" si="69"/>
        <v> </v>
      </c>
      <c r="H668" s="21" t="str">
        <f t="shared" si="70"/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2"/>
        <v> </v>
      </c>
      <c r="C669" s="1" t="str">
        <f t="shared" si="73"/>
        <v> </v>
      </c>
      <c r="D669" s="21" t="str">
        <f aca="true" t="shared" si="74" ref="D669:D732">IF(C669&lt;&gt;" ",PMT($E$10,($E$12)-C668,-G668)," ")</f>
        <v> </v>
      </c>
      <c r="E669" s="21" t="str">
        <f aca="true" t="shared" si="75" ref="E669:E732">IF(C669&lt;&gt;" ",G668*$E$10," ")</f>
        <v> </v>
      </c>
      <c r="F669" s="21" t="str">
        <f t="shared" si="71"/>
        <v> </v>
      </c>
      <c r="G669" s="22" t="str">
        <f aca="true" t="shared" si="76" ref="G669:G732">IF(C669&lt;&gt;" ",G668-F669," ")</f>
        <v> </v>
      </c>
      <c r="H669" s="21" t="str">
        <f t="shared" si="70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2"/>
        <v> </v>
      </c>
      <c r="C670" s="1" t="str">
        <f t="shared" si="73"/>
        <v> </v>
      </c>
      <c r="D670" s="21" t="str">
        <f t="shared" si="74"/>
        <v> </v>
      </c>
      <c r="E670" s="21" t="str">
        <f t="shared" si="75"/>
        <v> </v>
      </c>
      <c r="F670" s="21" t="str">
        <f t="shared" si="71"/>
        <v> </v>
      </c>
      <c r="G670" s="22" t="str">
        <f t="shared" si="76"/>
        <v> </v>
      </c>
      <c r="H670" s="21" t="str">
        <f t="shared" si="70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2"/>
        <v> </v>
      </c>
      <c r="C671" s="1" t="str">
        <f t="shared" si="73"/>
        <v> </v>
      </c>
      <c r="D671" s="21" t="str">
        <f t="shared" si="74"/>
        <v> </v>
      </c>
      <c r="E671" s="21" t="str">
        <f t="shared" si="75"/>
        <v> </v>
      </c>
      <c r="F671" s="21" t="str">
        <f t="shared" si="71"/>
        <v> </v>
      </c>
      <c r="G671" s="22" t="str">
        <f t="shared" si="76"/>
        <v> </v>
      </c>
      <c r="H671" s="21" t="str">
        <f t="shared" si="70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2"/>
        <v> </v>
      </c>
      <c r="C672" s="1" t="str">
        <f t="shared" si="73"/>
        <v> </v>
      </c>
      <c r="D672" s="21" t="str">
        <f t="shared" si="74"/>
        <v> </v>
      </c>
      <c r="E672" s="21" t="str">
        <f t="shared" si="75"/>
        <v> </v>
      </c>
      <c r="F672" s="21" t="str">
        <f t="shared" si="71"/>
        <v> </v>
      </c>
      <c r="G672" s="22" t="str">
        <f t="shared" si="76"/>
        <v> </v>
      </c>
      <c r="H672" s="21" t="str">
        <f t="shared" si="70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2"/>
        <v> </v>
      </c>
      <c r="C673" s="1" t="str">
        <f t="shared" si="73"/>
        <v> </v>
      </c>
      <c r="D673" s="21" t="str">
        <f t="shared" si="74"/>
        <v> </v>
      </c>
      <c r="E673" s="21" t="str">
        <f t="shared" si="75"/>
        <v> </v>
      </c>
      <c r="F673" s="21" t="str">
        <f t="shared" si="71"/>
        <v> </v>
      </c>
      <c r="G673" s="22" t="str">
        <f t="shared" si="76"/>
        <v> </v>
      </c>
      <c r="H673" s="21" t="str">
        <f t="shared" si="70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2"/>
        <v> </v>
      </c>
      <c r="C674" s="1" t="str">
        <f t="shared" si="73"/>
        <v> </v>
      </c>
      <c r="D674" s="21" t="str">
        <f t="shared" si="74"/>
        <v> </v>
      </c>
      <c r="E674" s="21" t="str">
        <f t="shared" si="75"/>
        <v> </v>
      </c>
      <c r="F674" s="21" t="str">
        <f t="shared" si="71"/>
        <v> </v>
      </c>
      <c r="G674" s="22" t="str">
        <f t="shared" si="76"/>
        <v> </v>
      </c>
      <c r="H674" s="21" t="str">
        <f t="shared" si="70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2"/>
        <v> </v>
      </c>
      <c r="C675" s="1" t="str">
        <f t="shared" si="73"/>
        <v> </v>
      </c>
      <c r="D675" s="21" t="str">
        <f t="shared" si="74"/>
        <v> </v>
      </c>
      <c r="E675" s="21" t="str">
        <f t="shared" si="75"/>
        <v> </v>
      </c>
      <c r="F675" s="21" t="str">
        <f t="shared" si="71"/>
        <v> </v>
      </c>
      <c r="G675" s="22" t="str">
        <f t="shared" si="76"/>
        <v> </v>
      </c>
      <c r="H675" s="21" t="str">
        <f t="shared" si="70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2"/>
        <v> </v>
      </c>
      <c r="C676" s="1" t="str">
        <f t="shared" si="73"/>
        <v> </v>
      </c>
      <c r="D676" s="21" t="str">
        <f t="shared" si="74"/>
        <v> </v>
      </c>
      <c r="E676" s="21" t="str">
        <f t="shared" si="75"/>
        <v> </v>
      </c>
      <c r="F676" s="21" t="str">
        <f t="shared" si="71"/>
        <v> </v>
      </c>
      <c r="G676" s="22" t="str">
        <f t="shared" si="76"/>
        <v> </v>
      </c>
      <c r="H676" s="21" t="str">
        <f t="shared" si="70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2"/>
        <v> </v>
      </c>
      <c r="C677" s="1" t="str">
        <f t="shared" si="73"/>
        <v> </v>
      </c>
      <c r="D677" s="21" t="str">
        <f t="shared" si="74"/>
        <v> </v>
      </c>
      <c r="E677" s="21" t="str">
        <f t="shared" si="75"/>
        <v> </v>
      </c>
      <c r="F677" s="21" t="str">
        <f t="shared" si="71"/>
        <v> </v>
      </c>
      <c r="G677" s="22" t="str">
        <f t="shared" si="76"/>
        <v> </v>
      </c>
      <c r="H677" s="21" t="str">
        <f t="shared" si="70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2"/>
        <v> </v>
      </c>
      <c r="C678" s="1" t="str">
        <f t="shared" si="73"/>
        <v> </v>
      </c>
      <c r="D678" s="21" t="str">
        <f t="shared" si="74"/>
        <v> </v>
      </c>
      <c r="E678" s="21" t="str">
        <f t="shared" si="75"/>
        <v> </v>
      </c>
      <c r="F678" s="21" t="str">
        <f t="shared" si="71"/>
        <v> </v>
      </c>
      <c r="G678" s="22" t="str">
        <f t="shared" si="76"/>
        <v> </v>
      </c>
      <c r="H678" s="21" t="str">
        <f t="shared" si="70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2"/>
        <v> </v>
      </c>
      <c r="C679" s="1" t="str">
        <f t="shared" si="73"/>
        <v> </v>
      </c>
      <c r="D679" s="21" t="str">
        <f t="shared" si="74"/>
        <v> </v>
      </c>
      <c r="E679" s="21" t="str">
        <f t="shared" si="75"/>
        <v> </v>
      </c>
      <c r="F679" s="21" t="str">
        <f t="shared" si="71"/>
        <v> </v>
      </c>
      <c r="G679" s="22" t="str">
        <f t="shared" si="76"/>
        <v> </v>
      </c>
      <c r="H679" s="21" t="str">
        <f t="shared" si="70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2"/>
        <v> </v>
      </c>
      <c r="C680" s="1" t="str">
        <f t="shared" si="73"/>
        <v> </v>
      </c>
      <c r="D680" s="21" t="str">
        <f t="shared" si="74"/>
        <v> </v>
      </c>
      <c r="E680" s="21" t="str">
        <f t="shared" si="75"/>
        <v> </v>
      </c>
      <c r="F680" s="21" t="str">
        <f t="shared" si="71"/>
        <v> </v>
      </c>
      <c r="G680" s="22" t="str">
        <f t="shared" si="76"/>
        <v> </v>
      </c>
      <c r="H680" s="21" t="str">
        <f t="shared" si="70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2"/>
        <v> </v>
      </c>
      <c r="C681" s="1" t="str">
        <f t="shared" si="73"/>
        <v> </v>
      </c>
      <c r="D681" s="21" t="str">
        <f t="shared" si="74"/>
        <v> </v>
      </c>
      <c r="E681" s="21" t="str">
        <f t="shared" si="75"/>
        <v> </v>
      </c>
      <c r="F681" s="21" t="str">
        <f t="shared" si="71"/>
        <v> </v>
      </c>
      <c r="G681" s="22" t="str">
        <f t="shared" si="76"/>
        <v> </v>
      </c>
      <c r="H681" s="21" t="str">
        <f t="shared" si="70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2"/>
        <v> </v>
      </c>
      <c r="C682" s="1" t="str">
        <f t="shared" si="73"/>
        <v> </v>
      </c>
      <c r="D682" s="21" t="str">
        <f t="shared" si="74"/>
        <v> </v>
      </c>
      <c r="E682" s="21" t="str">
        <f t="shared" si="75"/>
        <v> </v>
      </c>
      <c r="F682" s="21" t="str">
        <f t="shared" si="71"/>
        <v> </v>
      </c>
      <c r="G682" s="22" t="str">
        <f t="shared" si="76"/>
        <v> </v>
      </c>
      <c r="H682" s="21" t="str">
        <f aca="true" t="shared" si="77" ref="H682:H745">IF(C682&lt;&gt;" ",IF(AND($E$18=B682,$E$19=C682-(B682-1)*12),$E$17,0)," ")</f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2"/>
        <v> </v>
      </c>
      <c r="C683" s="1" t="str">
        <f t="shared" si="73"/>
        <v> </v>
      </c>
      <c r="D683" s="21" t="str">
        <f t="shared" si="74"/>
        <v> </v>
      </c>
      <c r="E683" s="21" t="str">
        <f t="shared" si="75"/>
        <v> </v>
      </c>
      <c r="F683" s="21" t="str">
        <f aca="true" t="shared" si="78" ref="F683:F746">IF(C683&lt;&gt;" ",D683-E683+H683," ")</f>
        <v> </v>
      </c>
      <c r="G683" s="22" t="str">
        <f t="shared" si="76"/>
        <v> </v>
      </c>
      <c r="H683" s="21" t="str">
        <f t="shared" si="77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2"/>
        <v> </v>
      </c>
      <c r="C684" s="1" t="str">
        <f t="shared" si="73"/>
        <v> </v>
      </c>
      <c r="D684" s="21" t="str">
        <f t="shared" si="74"/>
        <v> </v>
      </c>
      <c r="E684" s="21" t="str">
        <f t="shared" si="75"/>
        <v> </v>
      </c>
      <c r="F684" s="21" t="str">
        <f t="shared" si="78"/>
        <v> </v>
      </c>
      <c r="G684" s="22" t="str">
        <f t="shared" si="76"/>
        <v> </v>
      </c>
      <c r="H684" s="21" t="str">
        <f t="shared" si="77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2"/>
        <v> </v>
      </c>
      <c r="C685" s="1" t="str">
        <f t="shared" si="73"/>
        <v> </v>
      </c>
      <c r="D685" s="21" t="str">
        <f t="shared" si="74"/>
        <v> </v>
      </c>
      <c r="E685" s="21" t="str">
        <f t="shared" si="75"/>
        <v> </v>
      </c>
      <c r="F685" s="21" t="str">
        <f t="shared" si="78"/>
        <v> </v>
      </c>
      <c r="G685" s="22" t="str">
        <f t="shared" si="76"/>
        <v> </v>
      </c>
      <c r="H685" s="21" t="str">
        <f t="shared" si="77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2"/>
        <v> </v>
      </c>
      <c r="C686" s="1" t="str">
        <f t="shared" si="73"/>
        <v> </v>
      </c>
      <c r="D686" s="21" t="str">
        <f t="shared" si="74"/>
        <v> </v>
      </c>
      <c r="E686" s="21" t="str">
        <f t="shared" si="75"/>
        <v> </v>
      </c>
      <c r="F686" s="21" t="str">
        <f t="shared" si="78"/>
        <v> </v>
      </c>
      <c r="G686" s="22" t="str">
        <f t="shared" si="76"/>
        <v> </v>
      </c>
      <c r="H686" s="21" t="str">
        <f t="shared" si="77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2"/>
        <v> </v>
      </c>
      <c r="C687" s="1" t="str">
        <f t="shared" si="73"/>
        <v> </v>
      </c>
      <c r="D687" s="21" t="str">
        <f t="shared" si="74"/>
        <v> </v>
      </c>
      <c r="E687" s="21" t="str">
        <f t="shared" si="75"/>
        <v> </v>
      </c>
      <c r="F687" s="21" t="str">
        <f t="shared" si="78"/>
        <v> </v>
      </c>
      <c r="G687" s="22" t="str">
        <f t="shared" si="76"/>
        <v> </v>
      </c>
      <c r="H687" s="21" t="str">
        <f t="shared" si="77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2"/>
        <v> </v>
      </c>
      <c r="C688" s="1" t="str">
        <f t="shared" si="73"/>
        <v> </v>
      </c>
      <c r="D688" s="21" t="str">
        <f t="shared" si="74"/>
        <v> </v>
      </c>
      <c r="E688" s="21" t="str">
        <f t="shared" si="75"/>
        <v> </v>
      </c>
      <c r="F688" s="21" t="str">
        <f t="shared" si="78"/>
        <v> </v>
      </c>
      <c r="G688" s="22" t="str">
        <f t="shared" si="76"/>
        <v> </v>
      </c>
      <c r="H688" s="21" t="str">
        <f t="shared" si="77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2"/>
        <v> </v>
      </c>
      <c r="C689" s="1" t="str">
        <f t="shared" si="73"/>
        <v> </v>
      </c>
      <c r="D689" s="21" t="str">
        <f t="shared" si="74"/>
        <v> </v>
      </c>
      <c r="E689" s="21" t="str">
        <f t="shared" si="75"/>
        <v> </v>
      </c>
      <c r="F689" s="21" t="str">
        <f t="shared" si="78"/>
        <v> </v>
      </c>
      <c r="G689" s="22" t="str">
        <f t="shared" si="76"/>
        <v> </v>
      </c>
      <c r="H689" s="21" t="str">
        <f t="shared" si="77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2"/>
        <v> </v>
      </c>
      <c r="C690" s="1" t="str">
        <f t="shared" si="73"/>
        <v> </v>
      </c>
      <c r="D690" s="21" t="str">
        <f t="shared" si="74"/>
        <v> </v>
      </c>
      <c r="E690" s="21" t="str">
        <f t="shared" si="75"/>
        <v> </v>
      </c>
      <c r="F690" s="21" t="str">
        <f t="shared" si="78"/>
        <v> </v>
      </c>
      <c r="G690" s="22" t="str">
        <f t="shared" si="76"/>
        <v> </v>
      </c>
      <c r="H690" s="21" t="str">
        <f t="shared" si="77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2"/>
        <v> </v>
      </c>
      <c r="C691" s="1" t="str">
        <f t="shared" si="73"/>
        <v> </v>
      </c>
      <c r="D691" s="21" t="str">
        <f t="shared" si="74"/>
        <v> </v>
      </c>
      <c r="E691" s="21" t="str">
        <f t="shared" si="75"/>
        <v> </v>
      </c>
      <c r="F691" s="21" t="str">
        <f t="shared" si="78"/>
        <v> </v>
      </c>
      <c r="G691" s="22" t="str">
        <f t="shared" si="76"/>
        <v> </v>
      </c>
      <c r="H691" s="21" t="str">
        <f t="shared" si="77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aca="true" t="shared" si="79" ref="B692:B755">IF(C692&lt;&gt;" ",INT(C692/13)+1," ")</f>
        <v> </v>
      </c>
      <c r="C692" s="1" t="str">
        <f t="shared" si="73"/>
        <v> </v>
      </c>
      <c r="D692" s="21" t="str">
        <f t="shared" si="74"/>
        <v> </v>
      </c>
      <c r="E692" s="21" t="str">
        <f t="shared" si="75"/>
        <v> </v>
      </c>
      <c r="F692" s="21" t="str">
        <f t="shared" si="78"/>
        <v> </v>
      </c>
      <c r="G692" s="22" t="str">
        <f t="shared" si="76"/>
        <v> </v>
      </c>
      <c r="H692" s="21" t="str">
        <f t="shared" si="77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9"/>
        <v> </v>
      </c>
      <c r="C693" s="1" t="str">
        <f t="shared" si="73"/>
        <v> </v>
      </c>
      <c r="D693" s="21" t="str">
        <f t="shared" si="74"/>
        <v> </v>
      </c>
      <c r="E693" s="21" t="str">
        <f t="shared" si="75"/>
        <v> </v>
      </c>
      <c r="F693" s="21" t="str">
        <f t="shared" si="78"/>
        <v> </v>
      </c>
      <c r="G693" s="22" t="str">
        <f t="shared" si="76"/>
        <v> </v>
      </c>
      <c r="H693" s="21" t="str">
        <f t="shared" si="77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9"/>
        <v> </v>
      </c>
      <c r="C694" s="1" t="str">
        <f t="shared" si="73"/>
        <v> </v>
      </c>
      <c r="D694" s="21" t="str">
        <f t="shared" si="74"/>
        <v> </v>
      </c>
      <c r="E694" s="21" t="str">
        <f t="shared" si="75"/>
        <v> </v>
      </c>
      <c r="F694" s="21" t="str">
        <f t="shared" si="78"/>
        <v> </v>
      </c>
      <c r="G694" s="22" t="str">
        <f t="shared" si="76"/>
        <v> </v>
      </c>
      <c r="H694" s="21" t="str">
        <f t="shared" si="77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9"/>
        <v> </v>
      </c>
      <c r="C695" s="1" t="str">
        <f t="shared" si="73"/>
        <v> </v>
      </c>
      <c r="D695" s="21" t="str">
        <f t="shared" si="74"/>
        <v> </v>
      </c>
      <c r="E695" s="21" t="str">
        <f t="shared" si="75"/>
        <v> </v>
      </c>
      <c r="F695" s="21" t="str">
        <f t="shared" si="78"/>
        <v> </v>
      </c>
      <c r="G695" s="22" t="str">
        <f t="shared" si="76"/>
        <v> </v>
      </c>
      <c r="H695" s="21" t="str">
        <f t="shared" si="77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9"/>
        <v> </v>
      </c>
      <c r="C696" s="1" t="str">
        <f t="shared" si="73"/>
        <v> </v>
      </c>
      <c r="D696" s="21" t="str">
        <f t="shared" si="74"/>
        <v> </v>
      </c>
      <c r="E696" s="21" t="str">
        <f t="shared" si="75"/>
        <v> </v>
      </c>
      <c r="F696" s="21" t="str">
        <f t="shared" si="78"/>
        <v> </v>
      </c>
      <c r="G696" s="22" t="str">
        <f t="shared" si="76"/>
        <v> </v>
      </c>
      <c r="H696" s="21" t="str">
        <f t="shared" si="77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9"/>
        <v> </v>
      </c>
      <c r="C697" s="1" t="str">
        <f t="shared" si="73"/>
        <v> </v>
      </c>
      <c r="D697" s="21" t="str">
        <f t="shared" si="74"/>
        <v> </v>
      </c>
      <c r="E697" s="21" t="str">
        <f t="shared" si="75"/>
        <v> </v>
      </c>
      <c r="F697" s="21" t="str">
        <f t="shared" si="78"/>
        <v> </v>
      </c>
      <c r="G697" s="22" t="str">
        <f t="shared" si="76"/>
        <v> </v>
      </c>
      <c r="H697" s="21" t="str">
        <f t="shared" si="77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9"/>
        <v> </v>
      </c>
      <c r="C698" s="1" t="str">
        <f t="shared" si="73"/>
        <v> </v>
      </c>
      <c r="D698" s="21" t="str">
        <f t="shared" si="74"/>
        <v> </v>
      </c>
      <c r="E698" s="21" t="str">
        <f t="shared" si="75"/>
        <v> </v>
      </c>
      <c r="F698" s="21" t="str">
        <f t="shared" si="78"/>
        <v> </v>
      </c>
      <c r="G698" s="22" t="str">
        <f t="shared" si="76"/>
        <v> </v>
      </c>
      <c r="H698" s="21" t="str">
        <f t="shared" si="77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9"/>
        <v> </v>
      </c>
      <c r="C699" s="1" t="str">
        <f t="shared" si="73"/>
        <v> </v>
      </c>
      <c r="D699" s="21" t="str">
        <f t="shared" si="74"/>
        <v> </v>
      </c>
      <c r="E699" s="21" t="str">
        <f t="shared" si="75"/>
        <v> </v>
      </c>
      <c r="F699" s="21" t="str">
        <f t="shared" si="78"/>
        <v> </v>
      </c>
      <c r="G699" s="22" t="str">
        <f t="shared" si="76"/>
        <v> </v>
      </c>
      <c r="H699" s="21" t="str">
        <f t="shared" si="77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9"/>
        <v> </v>
      </c>
      <c r="C700" s="1" t="str">
        <f t="shared" si="73"/>
        <v> </v>
      </c>
      <c r="D700" s="21" t="str">
        <f t="shared" si="74"/>
        <v> </v>
      </c>
      <c r="E700" s="21" t="str">
        <f t="shared" si="75"/>
        <v> </v>
      </c>
      <c r="F700" s="21" t="str">
        <f t="shared" si="78"/>
        <v> </v>
      </c>
      <c r="G700" s="22" t="str">
        <f t="shared" si="76"/>
        <v> </v>
      </c>
      <c r="H700" s="21" t="str">
        <f t="shared" si="77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9"/>
        <v> </v>
      </c>
      <c r="C701" s="1" t="str">
        <f t="shared" si="73"/>
        <v> </v>
      </c>
      <c r="D701" s="21" t="str">
        <f t="shared" si="74"/>
        <v> </v>
      </c>
      <c r="E701" s="21" t="str">
        <f t="shared" si="75"/>
        <v> </v>
      </c>
      <c r="F701" s="21" t="str">
        <f t="shared" si="78"/>
        <v> </v>
      </c>
      <c r="G701" s="22" t="str">
        <f t="shared" si="76"/>
        <v> </v>
      </c>
      <c r="H701" s="21" t="str">
        <f t="shared" si="77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9"/>
        <v> </v>
      </c>
      <c r="C702" s="1" t="str">
        <f t="shared" si="73"/>
        <v> </v>
      </c>
      <c r="D702" s="21" t="str">
        <f t="shared" si="74"/>
        <v> </v>
      </c>
      <c r="E702" s="21" t="str">
        <f t="shared" si="75"/>
        <v> </v>
      </c>
      <c r="F702" s="21" t="str">
        <f t="shared" si="78"/>
        <v> </v>
      </c>
      <c r="G702" s="22" t="str">
        <f t="shared" si="76"/>
        <v> </v>
      </c>
      <c r="H702" s="21" t="str">
        <f t="shared" si="77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9"/>
        <v> </v>
      </c>
      <c r="C703" s="1" t="str">
        <f t="shared" si="73"/>
        <v> </v>
      </c>
      <c r="D703" s="21" t="str">
        <f t="shared" si="74"/>
        <v> </v>
      </c>
      <c r="E703" s="21" t="str">
        <f t="shared" si="75"/>
        <v> </v>
      </c>
      <c r="F703" s="21" t="str">
        <f t="shared" si="78"/>
        <v> </v>
      </c>
      <c r="G703" s="22" t="str">
        <f t="shared" si="76"/>
        <v> </v>
      </c>
      <c r="H703" s="21" t="str">
        <f t="shared" si="77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9"/>
        <v> </v>
      </c>
      <c r="C704" s="1" t="str">
        <f t="shared" si="73"/>
        <v> </v>
      </c>
      <c r="D704" s="21" t="str">
        <f t="shared" si="74"/>
        <v> </v>
      </c>
      <c r="E704" s="21" t="str">
        <f t="shared" si="75"/>
        <v> </v>
      </c>
      <c r="F704" s="21" t="str">
        <f t="shared" si="78"/>
        <v> </v>
      </c>
      <c r="G704" s="22" t="str">
        <f t="shared" si="76"/>
        <v> </v>
      </c>
      <c r="H704" s="21" t="str">
        <f t="shared" si="77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9"/>
        <v> </v>
      </c>
      <c r="C705" s="1" t="str">
        <f t="shared" si="73"/>
        <v> </v>
      </c>
      <c r="D705" s="21" t="str">
        <f t="shared" si="74"/>
        <v> </v>
      </c>
      <c r="E705" s="21" t="str">
        <f t="shared" si="75"/>
        <v> </v>
      </c>
      <c r="F705" s="21" t="str">
        <f t="shared" si="78"/>
        <v> </v>
      </c>
      <c r="G705" s="22" t="str">
        <f t="shared" si="76"/>
        <v> </v>
      </c>
      <c r="H705" s="21" t="str">
        <f t="shared" si="77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9"/>
        <v> </v>
      </c>
      <c r="C706" s="1" t="str">
        <f t="shared" si="73"/>
        <v> </v>
      </c>
      <c r="D706" s="21" t="str">
        <f t="shared" si="74"/>
        <v> </v>
      </c>
      <c r="E706" s="21" t="str">
        <f t="shared" si="75"/>
        <v> </v>
      </c>
      <c r="F706" s="21" t="str">
        <f t="shared" si="78"/>
        <v> </v>
      </c>
      <c r="G706" s="22" t="str">
        <f t="shared" si="76"/>
        <v> </v>
      </c>
      <c r="H706" s="21" t="str">
        <f t="shared" si="77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9"/>
        <v> </v>
      </c>
      <c r="C707" s="1" t="str">
        <f t="shared" si="73"/>
        <v> </v>
      </c>
      <c r="D707" s="21" t="str">
        <f t="shared" si="74"/>
        <v> </v>
      </c>
      <c r="E707" s="21" t="str">
        <f t="shared" si="75"/>
        <v> </v>
      </c>
      <c r="F707" s="21" t="str">
        <f t="shared" si="78"/>
        <v> </v>
      </c>
      <c r="G707" s="22" t="str">
        <f t="shared" si="76"/>
        <v> </v>
      </c>
      <c r="H707" s="21" t="str">
        <f t="shared" si="77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9"/>
        <v> </v>
      </c>
      <c r="C708" s="1" t="str">
        <f t="shared" si="73"/>
        <v> </v>
      </c>
      <c r="D708" s="21" t="str">
        <f t="shared" si="74"/>
        <v> </v>
      </c>
      <c r="E708" s="21" t="str">
        <f t="shared" si="75"/>
        <v> </v>
      </c>
      <c r="F708" s="21" t="str">
        <f t="shared" si="78"/>
        <v> </v>
      </c>
      <c r="G708" s="22" t="str">
        <f t="shared" si="76"/>
        <v> </v>
      </c>
      <c r="H708" s="21" t="str">
        <f t="shared" si="77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9"/>
        <v> </v>
      </c>
      <c r="C709" s="1" t="str">
        <f t="shared" si="73"/>
        <v> </v>
      </c>
      <c r="D709" s="21" t="str">
        <f t="shared" si="74"/>
        <v> </v>
      </c>
      <c r="E709" s="21" t="str">
        <f t="shared" si="75"/>
        <v> </v>
      </c>
      <c r="F709" s="21" t="str">
        <f t="shared" si="78"/>
        <v> </v>
      </c>
      <c r="G709" s="22" t="str">
        <f t="shared" si="76"/>
        <v> </v>
      </c>
      <c r="H709" s="21" t="str">
        <f t="shared" si="77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9"/>
        <v> </v>
      </c>
      <c r="C710" s="1" t="str">
        <f t="shared" si="73"/>
        <v> </v>
      </c>
      <c r="D710" s="21" t="str">
        <f t="shared" si="74"/>
        <v> </v>
      </c>
      <c r="E710" s="21" t="str">
        <f t="shared" si="75"/>
        <v> </v>
      </c>
      <c r="F710" s="21" t="str">
        <f t="shared" si="78"/>
        <v> </v>
      </c>
      <c r="G710" s="22" t="str">
        <f t="shared" si="76"/>
        <v> </v>
      </c>
      <c r="H710" s="21" t="str">
        <f t="shared" si="77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9"/>
        <v> </v>
      </c>
      <c r="C711" s="1" t="str">
        <f t="shared" si="73"/>
        <v> </v>
      </c>
      <c r="D711" s="21" t="str">
        <f t="shared" si="74"/>
        <v> </v>
      </c>
      <c r="E711" s="21" t="str">
        <f t="shared" si="75"/>
        <v> </v>
      </c>
      <c r="F711" s="21" t="str">
        <f t="shared" si="78"/>
        <v> </v>
      </c>
      <c r="G711" s="22" t="str">
        <f t="shared" si="76"/>
        <v> </v>
      </c>
      <c r="H711" s="21" t="str">
        <f t="shared" si="77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9"/>
        <v> </v>
      </c>
      <c r="C712" s="1" t="str">
        <f t="shared" si="73"/>
        <v> </v>
      </c>
      <c r="D712" s="21" t="str">
        <f t="shared" si="74"/>
        <v> </v>
      </c>
      <c r="E712" s="21" t="str">
        <f t="shared" si="75"/>
        <v> </v>
      </c>
      <c r="F712" s="21" t="str">
        <f t="shared" si="78"/>
        <v> </v>
      </c>
      <c r="G712" s="22" t="str">
        <f t="shared" si="76"/>
        <v> </v>
      </c>
      <c r="H712" s="21" t="str">
        <f t="shared" si="77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9"/>
        <v> </v>
      </c>
      <c r="C713" s="1" t="str">
        <f t="shared" si="73"/>
        <v> </v>
      </c>
      <c r="D713" s="21" t="str">
        <f t="shared" si="74"/>
        <v> </v>
      </c>
      <c r="E713" s="21" t="str">
        <f t="shared" si="75"/>
        <v> </v>
      </c>
      <c r="F713" s="21" t="str">
        <f t="shared" si="78"/>
        <v> </v>
      </c>
      <c r="G713" s="22" t="str">
        <f t="shared" si="76"/>
        <v> </v>
      </c>
      <c r="H713" s="21" t="str">
        <f t="shared" si="77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9"/>
        <v> </v>
      </c>
      <c r="C714" s="1" t="str">
        <f t="shared" si="73"/>
        <v> </v>
      </c>
      <c r="D714" s="21" t="str">
        <f t="shared" si="74"/>
        <v> </v>
      </c>
      <c r="E714" s="21" t="str">
        <f t="shared" si="75"/>
        <v> </v>
      </c>
      <c r="F714" s="21" t="str">
        <f t="shared" si="78"/>
        <v> </v>
      </c>
      <c r="G714" s="22" t="str">
        <f t="shared" si="76"/>
        <v> </v>
      </c>
      <c r="H714" s="21" t="str">
        <f t="shared" si="77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9"/>
        <v> </v>
      </c>
      <c r="C715" s="1" t="str">
        <f t="shared" si="73"/>
        <v> </v>
      </c>
      <c r="D715" s="21" t="str">
        <f t="shared" si="74"/>
        <v> </v>
      </c>
      <c r="E715" s="21" t="str">
        <f t="shared" si="75"/>
        <v> </v>
      </c>
      <c r="F715" s="21" t="str">
        <f t="shared" si="78"/>
        <v> </v>
      </c>
      <c r="G715" s="22" t="str">
        <f t="shared" si="76"/>
        <v> </v>
      </c>
      <c r="H715" s="21" t="str">
        <f t="shared" si="77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9"/>
        <v> </v>
      </c>
      <c r="C716" s="1" t="str">
        <f t="shared" si="73"/>
        <v> </v>
      </c>
      <c r="D716" s="21" t="str">
        <f t="shared" si="74"/>
        <v> </v>
      </c>
      <c r="E716" s="21" t="str">
        <f t="shared" si="75"/>
        <v> </v>
      </c>
      <c r="F716" s="21" t="str">
        <f t="shared" si="78"/>
        <v> </v>
      </c>
      <c r="G716" s="22" t="str">
        <f t="shared" si="76"/>
        <v> </v>
      </c>
      <c r="H716" s="21" t="str">
        <f t="shared" si="77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9"/>
        <v> </v>
      </c>
      <c r="C717" s="1" t="str">
        <f t="shared" si="73"/>
        <v> </v>
      </c>
      <c r="D717" s="21" t="str">
        <f t="shared" si="74"/>
        <v> </v>
      </c>
      <c r="E717" s="21" t="str">
        <f t="shared" si="75"/>
        <v> </v>
      </c>
      <c r="F717" s="21" t="str">
        <f t="shared" si="78"/>
        <v> </v>
      </c>
      <c r="G717" s="22" t="str">
        <f t="shared" si="76"/>
        <v> </v>
      </c>
      <c r="H717" s="21" t="str">
        <f t="shared" si="77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9"/>
        <v> </v>
      </c>
      <c r="C718" s="1" t="str">
        <f t="shared" si="73"/>
        <v> </v>
      </c>
      <c r="D718" s="21" t="str">
        <f t="shared" si="74"/>
        <v> </v>
      </c>
      <c r="E718" s="21" t="str">
        <f t="shared" si="75"/>
        <v> </v>
      </c>
      <c r="F718" s="21" t="str">
        <f t="shared" si="78"/>
        <v> </v>
      </c>
      <c r="G718" s="22" t="str">
        <f t="shared" si="76"/>
        <v> </v>
      </c>
      <c r="H718" s="21" t="str">
        <f t="shared" si="77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9"/>
        <v> </v>
      </c>
      <c r="C719" s="1" t="str">
        <f t="shared" si="73"/>
        <v> </v>
      </c>
      <c r="D719" s="21" t="str">
        <f t="shared" si="74"/>
        <v> </v>
      </c>
      <c r="E719" s="21" t="str">
        <f t="shared" si="75"/>
        <v> </v>
      </c>
      <c r="F719" s="21" t="str">
        <f t="shared" si="78"/>
        <v> </v>
      </c>
      <c r="G719" s="22" t="str">
        <f t="shared" si="76"/>
        <v> </v>
      </c>
      <c r="H719" s="21" t="str">
        <f t="shared" si="77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9"/>
        <v> </v>
      </c>
      <c r="C720" s="1" t="str">
        <f t="shared" si="73"/>
        <v> </v>
      </c>
      <c r="D720" s="21" t="str">
        <f t="shared" si="74"/>
        <v> </v>
      </c>
      <c r="E720" s="21" t="str">
        <f t="shared" si="75"/>
        <v> </v>
      </c>
      <c r="F720" s="21" t="str">
        <f t="shared" si="78"/>
        <v> </v>
      </c>
      <c r="G720" s="22" t="str">
        <f t="shared" si="76"/>
        <v> </v>
      </c>
      <c r="H720" s="21" t="str">
        <f t="shared" si="77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9"/>
        <v> </v>
      </c>
      <c r="C721" s="1" t="str">
        <f t="shared" si="73"/>
        <v> </v>
      </c>
      <c r="D721" s="21" t="str">
        <f t="shared" si="74"/>
        <v> </v>
      </c>
      <c r="E721" s="21" t="str">
        <f t="shared" si="75"/>
        <v> </v>
      </c>
      <c r="F721" s="21" t="str">
        <f t="shared" si="78"/>
        <v> </v>
      </c>
      <c r="G721" s="22" t="str">
        <f t="shared" si="76"/>
        <v> </v>
      </c>
      <c r="H721" s="21" t="str">
        <f t="shared" si="77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9"/>
        <v> </v>
      </c>
      <c r="C722" s="1" t="str">
        <f t="shared" si="73"/>
        <v> </v>
      </c>
      <c r="D722" s="21" t="str">
        <f t="shared" si="74"/>
        <v> </v>
      </c>
      <c r="E722" s="21" t="str">
        <f t="shared" si="75"/>
        <v> </v>
      </c>
      <c r="F722" s="21" t="str">
        <f t="shared" si="78"/>
        <v> </v>
      </c>
      <c r="G722" s="22" t="str">
        <f t="shared" si="76"/>
        <v> </v>
      </c>
      <c r="H722" s="21" t="str">
        <f t="shared" si="77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9"/>
        <v> </v>
      </c>
      <c r="C723" s="1" t="str">
        <f t="shared" si="73"/>
        <v> </v>
      </c>
      <c r="D723" s="21" t="str">
        <f t="shared" si="74"/>
        <v> </v>
      </c>
      <c r="E723" s="21" t="str">
        <f t="shared" si="75"/>
        <v> </v>
      </c>
      <c r="F723" s="21" t="str">
        <f t="shared" si="78"/>
        <v> </v>
      </c>
      <c r="G723" s="22" t="str">
        <f t="shared" si="76"/>
        <v> </v>
      </c>
      <c r="H723" s="21" t="str">
        <f t="shared" si="77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9"/>
        <v> </v>
      </c>
      <c r="C724" s="1" t="str">
        <f t="shared" si="73"/>
        <v> </v>
      </c>
      <c r="D724" s="21" t="str">
        <f t="shared" si="74"/>
        <v> </v>
      </c>
      <c r="E724" s="21" t="str">
        <f t="shared" si="75"/>
        <v> </v>
      </c>
      <c r="F724" s="21" t="str">
        <f t="shared" si="78"/>
        <v> </v>
      </c>
      <c r="G724" s="22" t="str">
        <f t="shared" si="76"/>
        <v> </v>
      </c>
      <c r="H724" s="21" t="str">
        <f t="shared" si="77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9"/>
        <v> </v>
      </c>
      <c r="C725" s="1" t="str">
        <f t="shared" si="73"/>
        <v> </v>
      </c>
      <c r="D725" s="21" t="str">
        <f t="shared" si="74"/>
        <v> </v>
      </c>
      <c r="E725" s="21" t="str">
        <f t="shared" si="75"/>
        <v> </v>
      </c>
      <c r="F725" s="21" t="str">
        <f t="shared" si="78"/>
        <v> </v>
      </c>
      <c r="G725" s="22" t="str">
        <f t="shared" si="76"/>
        <v> </v>
      </c>
      <c r="H725" s="21" t="str">
        <f t="shared" si="77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9"/>
        <v> </v>
      </c>
      <c r="C726" s="1" t="str">
        <f t="shared" si="73"/>
        <v> </v>
      </c>
      <c r="D726" s="21" t="str">
        <f t="shared" si="74"/>
        <v> </v>
      </c>
      <c r="E726" s="21" t="str">
        <f t="shared" si="75"/>
        <v> </v>
      </c>
      <c r="F726" s="21" t="str">
        <f t="shared" si="78"/>
        <v> </v>
      </c>
      <c r="G726" s="22" t="str">
        <f t="shared" si="76"/>
        <v> </v>
      </c>
      <c r="H726" s="21" t="str">
        <f t="shared" si="77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9"/>
        <v> </v>
      </c>
      <c r="C727" s="1" t="str">
        <f t="shared" si="73"/>
        <v> </v>
      </c>
      <c r="D727" s="21" t="str">
        <f t="shared" si="74"/>
        <v> </v>
      </c>
      <c r="E727" s="21" t="str">
        <f t="shared" si="75"/>
        <v> </v>
      </c>
      <c r="F727" s="21" t="str">
        <f t="shared" si="78"/>
        <v> </v>
      </c>
      <c r="G727" s="22" t="str">
        <f t="shared" si="76"/>
        <v> </v>
      </c>
      <c r="H727" s="21" t="str">
        <f t="shared" si="77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9"/>
        <v> </v>
      </c>
      <c r="C728" s="1" t="str">
        <f t="shared" si="73"/>
        <v> </v>
      </c>
      <c r="D728" s="21" t="str">
        <f t="shared" si="74"/>
        <v> </v>
      </c>
      <c r="E728" s="21" t="str">
        <f t="shared" si="75"/>
        <v> </v>
      </c>
      <c r="F728" s="21" t="str">
        <f t="shared" si="78"/>
        <v> </v>
      </c>
      <c r="G728" s="22" t="str">
        <f t="shared" si="76"/>
        <v> </v>
      </c>
      <c r="H728" s="21" t="str">
        <f t="shared" si="77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9"/>
        <v> </v>
      </c>
      <c r="C729" s="1" t="str">
        <f t="shared" si="73"/>
        <v> </v>
      </c>
      <c r="D729" s="21" t="str">
        <f t="shared" si="74"/>
        <v> </v>
      </c>
      <c r="E729" s="21" t="str">
        <f t="shared" si="75"/>
        <v> </v>
      </c>
      <c r="F729" s="21" t="str">
        <f t="shared" si="78"/>
        <v> </v>
      </c>
      <c r="G729" s="22" t="str">
        <f t="shared" si="76"/>
        <v> </v>
      </c>
      <c r="H729" s="21" t="str">
        <f t="shared" si="77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9"/>
        <v> </v>
      </c>
      <c r="C730" s="1" t="str">
        <f t="shared" si="73"/>
        <v> </v>
      </c>
      <c r="D730" s="21" t="str">
        <f t="shared" si="74"/>
        <v> </v>
      </c>
      <c r="E730" s="21" t="str">
        <f t="shared" si="75"/>
        <v> </v>
      </c>
      <c r="F730" s="21" t="str">
        <f t="shared" si="78"/>
        <v> </v>
      </c>
      <c r="G730" s="22" t="str">
        <f t="shared" si="76"/>
        <v> </v>
      </c>
      <c r="H730" s="21" t="str">
        <f t="shared" si="77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9"/>
        <v> </v>
      </c>
      <c r="C731" s="1" t="str">
        <f t="shared" si="73"/>
        <v> </v>
      </c>
      <c r="D731" s="21" t="str">
        <f t="shared" si="74"/>
        <v> </v>
      </c>
      <c r="E731" s="21" t="str">
        <f t="shared" si="75"/>
        <v> </v>
      </c>
      <c r="F731" s="21" t="str">
        <f t="shared" si="78"/>
        <v> </v>
      </c>
      <c r="G731" s="22" t="str">
        <f t="shared" si="76"/>
        <v> </v>
      </c>
      <c r="H731" s="21" t="str">
        <f t="shared" si="77"/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t="shared" si="79"/>
        <v> </v>
      </c>
      <c r="C732" s="1" t="str">
        <f aca="true" t="shared" si="80" ref="C732:C795">IF(CODE(C731)=32," ",IF(C731+1&gt;$E$12," ",+C731+1))</f>
        <v> </v>
      </c>
      <c r="D732" s="21" t="str">
        <f t="shared" si="74"/>
        <v> </v>
      </c>
      <c r="E732" s="21" t="str">
        <f t="shared" si="75"/>
        <v> </v>
      </c>
      <c r="F732" s="21" t="str">
        <f t="shared" si="78"/>
        <v> </v>
      </c>
      <c r="G732" s="22" t="str">
        <f t="shared" si="76"/>
        <v> </v>
      </c>
      <c r="H732" s="21" t="str">
        <f t="shared" si="77"/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79"/>
        <v> </v>
      </c>
      <c r="C733" s="1" t="str">
        <f t="shared" si="80"/>
        <v> </v>
      </c>
      <c r="D733" s="21" t="str">
        <f aca="true" t="shared" si="81" ref="D733:D796">IF(C733&lt;&gt;" ",PMT($E$10,($E$12)-C732,-G732)," ")</f>
        <v> </v>
      </c>
      <c r="E733" s="21" t="str">
        <f aca="true" t="shared" si="82" ref="E733:E796">IF(C733&lt;&gt;" ",G732*$E$10," ")</f>
        <v> </v>
      </c>
      <c r="F733" s="21" t="str">
        <f t="shared" si="78"/>
        <v> </v>
      </c>
      <c r="G733" s="22" t="str">
        <f aca="true" t="shared" si="83" ref="G733:G796">IF(C733&lt;&gt;" ",G732-F733," ")</f>
        <v> </v>
      </c>
      <c r="H733" s="21" t="str">
        <f t="shared" si="77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79"/>
        <v> </v>
      </c>
      <c r="C734" s="1" t="str">
        <f t="shared" si="80"/>
        <v> </v>
      </c>
      <c r="D734" s="21" t="str">
        <f t="shared" si="81"/>
        <v> </v>
      </c>
      <c r="E734" s="21" t="str">
        <f t="shared" si="82"/>
        <v> </v>
      </c>
      <c r="F734" s="21" t="str">
        <f t="shared" si="78"/>
        <v> </v>
      </c>
      <c r="G734" s="22" t="str">
        <f t="shared" si="83"/>
        <v> </v>
      </c>
      <c r="H734" s="21" t="str">
        <f t="shared" si="77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79"/>
        <v> </v>
      </c>
      <c r="C735" s="1" t="str">
        <f t="shared" si="80"/>
        <v> </v>
      </c>
      <c r="D735" s="21" t="str">
        <f t="shared" si="81"/>
        <v> </v>
      </c>
      <c r="E735" s="21" t="str">
        <f t="shared" si="82"/>
        <v> </v>
      </c>
      <c r="F735" s="21" t="str">
        <f t="shared" si="78"/>
        <v> </v>
      </c>
      <c r="G735" s="22" t="str">
        <f t="shared" si="83"/>
        <v> </v>
      </c>
      <c r="H735" s="21" t="str">
        <f t="shared" si="77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79"/>
        <v> </v>
      </c>
      <c r="C736" s="1" t="str">
        <f t="shared" si="80"/>
        <v> </v>
      </c>
      <c r="D736" s="21" t="str">
        <f t="shared" si="81"/>
        <v> </v>
      </c>
      <c r="E736" s="21" t="str">
        <f t="shared" si="82"/>
        <v> </v>
      </c>
      <c r="F736" s="21" t="str">
        <f t="shared" si="78"/>
        <v> </v>
      </c>
      <c r="G736" s="22" t="str">
        <f t="shared" si="83"/>
        <v> </v>
      </c>
      <c r="H736" s="21" t="str">
        <f t="shared" si="77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79"/>
        <v> </v>
      </c>
      <c r="C737" s="1" t="str">
        <f t="shared" si="80"/>
        <v> </v>
      </c>
      <c r="D737" s="21" t="str">
        <f t="shared" si="81"/>
        <v> </v>
      </c>
      <c r="E737" s="21" t="str">
        <f t="shared" si="82"/>
        <v> </v>
      </c>
      <c r="F737" s="21" t="str">
        <f t="shared" si="78"/>
        <v> </v>
      </c>
      <c r="G737" s="22" t="str">
        <f t="shared" si="83"/>
        <v> </v>
      </c>
      <c r="H737" s="21" t="str">
        <f t="shared" si="77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79"/>
        <v> </v>
      </c>
      <c r="C738" s="1" t="str">
        <f t="shared" si="80"/>
        <v> </v>
      </c>
      <c r="D738" s="21" t="str">
        <f t="shared" si="81"/>
        <v> </v>
      </c>
      <c r="E738" s="21" t="str">
        <f t="shared" si="82"/>
        <v> </v>
      </c>
      <c r="F738" s="21" t="str">
        <f t="shared" si="78"/>
        <v> </v>
      </c>
      <c r="G738" s="22" t="str">
        <f t="shared" si="83"/>
        <v> </v>
      </c>
      <c r="H738" s="21" t="str">
        <f t="shared" si="77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79"/>
        <v> </v>
      </c>
      <c r="C739" s="1" t="str">
        <f t="shared" si="80"/>
        <v> </v>
      </c>
      <c r="D739" s="21" t="str">
        <f t="shared" si="81"/>
        <v> </v>
      </c>
      <c r="E739" s="21" t="str">
        <f t="shared" si="82"/>
        <v> </v>
      </c>
      <c r="F739" s="21" t="str">
        <f t="shared" si="78"/>
        <v> </v>
      </c>
      <c r="G739" s="22" t="str">
        <f t="shared" si="83"/>
        <v> </v>
      </c>
      <c r="H739" s="21" t="str">
        <f t="shared" si="77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79"/>
        <v> </v>
      </c>
      <c r="C740" s="1" t="str">
        <f t="shared" si="80"/>
        <v> </v>
      </c>
      <c r="D740" s="21" t="str">
        <f t="shared" si="81"/>
        <v> </v>
      </c>
      <c r="E740" s="21" t="str">
        <f t="shared" si="82"/>
        <v> </v>
      </c>
      <c r="F740" s="21" t="str">
        <f t="shared" si="78"/>
        <v> </v>
      </c>
      <c r="G740" s="22" t="str">
        <f t="shared" si="83"/>
        <v> </v>
      </c>
      <c r="H740" s="21" t="str">
        <f t="shared" si="77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79"/>
        <v> </v>
      </c>
      <c r="C741" s="1" t="str">
        <f t="shared" si="80"/>
        <v> </v>
      </c>
      <c r="D741" s="21" t="str">
        <f t="shared" si="81"/>
        <v> </v>
      </c>
      <c r="E741" s="21" t="str">
        <f t="shared" si="82"/>
        <v> </v>
      </c>
      <c r="F741" s="21" t="str">
        <f t="shared" si="78"/>
        <v> </v>
      </c>
      <c r="G741" s="22" t="str">
        <f t="shared" si="83"/>
        <v> </v>
      </c>
      <c r="H741" s="21" t="str">
        <f t="shared" si="77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79"/>
        <v> </v>
      </c>
      <c r="C742" s="1" t="str">
        <f t="shared" si="80"/>
        <v> </v>
      </c>
      <c r="D742" s="21" t="str">
        <f t="shared" si="81"/>
        <v> </v>
      </c>
      <c r="E742" s="21" t="str">
        <f t="shared" si="82"/>
        <v> </v>
      </c>
      <c r="F742" s="21" t="str">
        <f t="shared" si="78"/>
        <v> </v>
      </c>
      <c r="G742" s="22" t="str">
        <f t="shared" si="83"/>
        <v> </v>
      </c>
      <c r="H742" s="21" t="str">
        <f t="shared" si="77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79"/>
        <v> </v>
      </c>
      <c r="C743" s="1" t="str">
        <f t="shared" si="80"/>
        <v> </v>
      </c>
      <c r="D743" s="21" t="str">
        <f t="shared" si="81"/>
        <v> </v>
      </c>
      <c r="E743" s="21" t="str">
        <f t="shared" si="82"/>
        <v> </v>
      </c>
      <c r="F743" s="21" t="str">
        <f t="shared" si="78"/>
        <v> </v>
      </c>
      <c r="G743" s="22" t="str">
        <f t="shared" si="83"/>
        <v> </v>
      </c>
      <c r="H743" s="21" t="str">
        <f t="shared" si="77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79"/>
        <v> </v>
      </c>
      <c r="C744" s="1" t="str">
        <f t="shared" si="80"/>
        <v> </v>
      </c>
      <c r="D744" s="21" t="str">
        <f t="shared" si="81"/>
        <v> </v>
      </c>
      <c r="E744" s="21" t="str">
        <f t="shared" si="82"/>
        <v> </v>
      </c>
      <c r="F744" s="21" t="str">
        <f t="shared" si="78"/>
        <v> </v>
      </c>
      <c r="G744" s="22" t="str">
        <f t="shared" si="83"/>
        <v> </v>
      </c>
      <c r="H744" s="21" t="str">
        <f t="shared" si="77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79"/>
        <v> </v>
      </c>
      <c r="C745" s="1" t="str">
        <f t="shared" si="80"/>
        <v> </v>
      </c>
      <c r="D745" s="21" t="str">
        <f t="shared" si="81"/>
        <v> </v>
      </c>
      <c r="E745" s="21" t="str">
        <f t="shared" si="82"/>
        <v> </v>
      </c>
      <c r="F745" s="21" t="str">
        <f t="shared" si="78"/>
        <v> </v>
      </c>
      <c r="G745" s="22" t="str">
        <f t="shared" si="83"/>
        <v> </v>
      </c>
      <c r="H745" s="21" t="str">
        <f t="shared" si="77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79"/>
        <v> </v>
      </c>
      <c r="C746" s="1" t="str">
        <f t="shared" si="80"/>
        <v> </v>
      </c>
      <c r="D746" s="21" t="str">
        <f t="shared" si="81"/>
        <v> </v>
      </c>
      <c r="E746" s="21" t="str">
        <f t="shared" si="82"/>
        <v> </v>
      </c>
      <c r="F746" s="21" t="str">
        <f t="shared" si="78"/>
        <v> </v>
      </c>
      <c r="G746" s="22" t="str">
        <f t="shared" si="83"/>
        <v> </v>
      </c>
      <c r="H746" s="21" t="str">
        <f aca="true" t="shared" si="84" ref="H746:H814">IF(C746&lt;&gt;" ",IF(AND($E$18=B746,$E$19=C746-(B746-1)*12),$E$17,0)," ")</f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79"/>
        <v> </v>
      </c>
      <c r="C747" s="1" t="str">
        <f t="shared" si="80"/>
        <v> </v>
      </c>
      <c r="D747" s="21" t="str">
        <f t="shared" si="81"/>
        <v> </v>
      </c>
      <c r="E747" s="21" t="str">
        <f t="shared" si="82"/>
        <v> </v>
      </c>
      <c r="F747" s="21" t="str">
        <f aca="true" t="shared" si="85" ref="F747:F810">IF(C747&lt;&gt;" ",D747-E747+H747," ")</f>
        <v> </v>
      </c>
      <c r="G747" s="22" t="str">
        <f t="shared" si="83"/>
        <v> </v>
      </c>
      <c r="H747" s="21" t="str">
        <f t="shared" si="84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79"/>
        <v> </v>
      </c>
      <c r="C748" s="1" t="str">
        <f t="shared" si="80"/>
        <v> </v>
      </c>
      <c r="D748" s="21" t="str">
        <f t="shared" si="81"/>
        <v> </v>
      </c>
      <c r="E748" s="21" t="str">
        <f t="shared" si="82"/>
        <v> </v>
      </c>
      <c r="F748" s="21" t="str">
        <f t="shared" si="85"/>
        <v> </v>
      </c>
      <c r="G748" s="22" t="str">
        <f t="shared" si="83"/>
        <v> </v>
      </c>
      <c r="H748" s="21" t="str">
        <f t="shared" si="84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79"/>
        <v> </v>
      </c>
      <c r="C749" s="1" t="str">
        <f t="shared" si="80"/>
        <v> </v>
      </c>
      <c r="D749" s="21" t="str">
        <f t="shared" si="81"/>
        <v> </v>
      </c>
      <c r="E749" s="21" t="str">
        <f t="shared" si="82"/>
        <v> </v>
      </c>
      <c r="F749" s="21" t="str">
        <f t="shared" si="85"/>
        <v> </v>
      </c>
      <c r="G749" s="22" t="str">
        <f t="shared" si="83"/>
        <v> </v>
      </c>
      <c r="H749" s="21" t="str">
        <f t="shared" si="84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79"/>
        <v> </v>
      </c>
      <c r="C750" s="1" t="str">
        <f t="shared" si="80"/>
        <v> </v>
      </c>
      <c r="D750" s="21" t="str">
        <f t="shared" si="81"/>
        <v> </v>
      </c>
      <c r="E750" s="21" t="str">
        <f t="shared" si="82"/>
        <v> </v>
      </c>
      <c r="F750" s="21" t="str">
        <f t="shared" si="85"/>
        <v> </v>
      </c>
      <c r="G750" s="22" t="str">
        <f t="shared" si="83"/>
        <v> </v>
      </c>
      <c r="H750" s="21" t="str">
        <f t="shared" si="84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79"/>
        <v> </v>
      </c>
      <c r="C751" s="1" t="str">
        <f t="shared" si="80"/>
        <v> </v>
      </c>
      <c r="D751" s="21" t="str">
        <f t="shared" si="81"/>
        <v> </v>
      </c>
      <c r="E751" s="21" t="str">
        <f t="shared" si="82"/>
        <v> </v>
      </c>
      <c r="F751" s="21" t="str">
        <f t="shared" si="85"/>
        <v> </v>
      </c>
      <c r="G751" s="22" t="str">
        <f t="shared" si="83"/>
        <v> </v>
      </c>
      <c r="H751" s="21" t="str">
        <f t="shared" si="84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79"/>
        <v> </v>
      </c>
      <c r="C752" s="1" t="str">
        <f t="shared" si="80"/>
        <v> </v>
      </c>
      <c r="D752" s="21" t="str">
        <f t="shared" si="81"/>
        <v> </v>
      </c>
      <c r="E752" s="21" t="str">
        <f t="shared" si="82"/>
        <v> </v>
      </c>
      <c r="F752" s="21" t="str">
        <f t="shared" si="85"/>
        <v> </v>
      </c>
      <c r="G752" s="22" t="str">
        <f t="shared" si="83"/>
        <v> </v>
      </c>
      <c r="H752" s="21" t="str">
        <f t="shared" si="84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79"/>
        <v> </v>
      </c>
      <c r="C753" s="1" t="str">
        <f t="shared" si="80"/>
        <v> </v>
      </c>
      <c r="D753" s="21" t="str">
        <f t="shared" si="81"/>
        <v> </v>
      </c>
      <c r="E753" s="21" t="str">
        <f t="shared" si="82"/>
        <v> </v>
      </c>
      <c r="F753" s="21" t="str">
        <f t="shared" si="85"/>
        <v> </v>
      </c>
      <c r="G753" s="22" t="str">
        <f t="shared" si="83"/>
        <v> </v>
      </c>
      <c r="H753" s="21" t="str">
        <f t="shared" si="84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79"/>
        <v> </v>
      </c>
      <c r="C754" s="1" t="str">
        <f t="shared" si="80"/>
        <v> </v>
      </c>
      <c r="D754" s="21" t="str">
        <f t="shared" si="81"/>
        <v> </v>
      </c>
      <c r="E754" s="21" t="str">
        <f t="shared" si="82"/>
        <v> </v>
      </c>
      <c r="F754" s="21" t="str">
        <f t="shared" si="85"/>
        <v> </v>
      </c>
      <c r="G754" s="22" t="str">
        <f t="shared" si="83"/>
        <v> </v>
      </c>
      <c r="H754" s="21" t="str">
        <f t="shared" si="84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79"/>
        <v> </v>
      </c>
      <c r="C755" s="1" t="str">
        <f t="shared" si="80"/>
        <v> </v>
      </c>
      <c r="D755" s="21" t="str">
        <f t="shared" si="81"/>
        <v> </v>
      </c>
      <c r="E755" s="21" t="str">
        <f t="shared" si="82"/>
        <v> </v>
      </c>
      <c r="F755" s="21" t="str">
        <f t="shared" si="85"/>
        <v> </v>
      </c>
      <c r="G755" s="22" t="str">
        <f t="shared" si="83"/>
        <v> </v>
      </c>
      <c r="H755" s="21" t="str">
        <f t="shared" si="84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aca="true" t="shared" si="86" ref="B756:B814">IF(C756&lt;&gt;" ",INT(C756/13)+1," ")</f>
        <v> </v>
      </c>
      <c r="C756" s="1" t="str">
        <f t="shared" si="80"/>
        <v> </v>
      </c>
      <c r="D756" s="21" t="str">
        <f t="shared" si="81"/>
        <v> </v>
      </c>
      <c r="E756" s="21" t="str">
        <f t="shared" si="82"/>
        <v> </v>
      </c>
      <c r="F756" s="21" t="str">
        <f t="shared" si="85"/>
        <v> </v>
      </c>
      <c r="G756" s="22" t="str">
        <f t="shared" si="83"/>
        <v> </v>
      </c>
      <c r="H756" s="21" t="str">
        <f t="shared" si="84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6"/>
        <v> </v>
      </c>
      <c r="C757" s="1" t="str">
        <f t="shared" si="80"/>
        <v> </v>
      </c>
      <c r="D757" s="21" t="str">
        <f t="shared" si="81"/>
        <v> </v>
      </c>
      <c r="E757" s="21" t="str">
        <f t="shared" si="82"/>
        <v> </v>
      </c>
      <c r="F757" s="21" t="str">
        <f t="shared" si="85"/>
        <v> </v>
      </c>
      <c r="G757" s="22" t="str">
        <f t="shared" si="83"/>
        <v> </v>
      </c>
      <c r="H757" s="21" t="str">
        <f t="shared" si="84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6"/>
        <v> </v>
      </c>
      <c r="C758" s="1" t="str">
        <f t="shared" si="80"/>
        <v> </v>
      </c>
      <c r="D758" s="21" t="str">
        <f t="shared" si="81"/>
        <v> </v>
      </c>
      <c r="E758" s="21" t="str">
        <f t="shared" si="82"/>
        <v> </v>
      </c>
      <c r="F758" s="21" t="str">
        <f t="shared" si="85"/>
        <v> </v>
      </c>
      <c r="G758" s="22" t="str">
        <f t="shared" si="83"/>
        <v> </v>
      </c>
      <c r="H758" s="21" t="str">
        <f t="shared" si="84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6"/>
        <v> </v>
      </c>
      <c r="C759" s="1" t="str">
        <f t="shared" si="80"/>
        <v> </v>
      </c>
      <c r="D759" s="21" t="str">
        <f t="shared" si="81"/>
        <v> </v>
      </c>
      <c r="E759" s="21" t="str">
        <f t="shared" si="82"/>
        <v> </v>
      </c>
      <c r="F759" s="21" t="str">
        <f t="shared" si="85"/>
        <v> </v>
      </c>
      <c r="G759" s="22" t="str">
        <f t="shared" si="83"/>
        <v> </v>
      </c>
      <c r="H759" s="21" t="str">
        <f t="shared" si="84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6"/>
        <v> </v>
      </c>
      <c r="C760" s="1" t="str">
        <f t="shared" si="80"/>
        <v> </v>
      </c>
      <c r="D760" s="21" t="str">
        <f t="shared" si="81"/>
        <v> </v>
      </c>
      <c r="E760" s="21" t="str">
        <f t="shared" si="82"/>
        <v> </v>
      </c>
      <c r="F760" s="21" t="str">
        <f t="shared" si="85"/>
        <v> </v>
      </c>
      <c r="G760" s="22" t="str">
        <f t="shared" si="83"/>
        <v> </v>
      </c>
      <c r="H760" s="21" t="str">
        <f t="shared" si="84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6"/>
        <v> </v>
      </c>
      <c r="C761" s="1" t="str">
        <f t="shared" si="80"/>
        <v> </v>
      </c>
      <c r="D761" s="21" t="str">
        <f t="shared" si="81"/>
        <v> </v>
      </c>
      <c r="E761" s="21" t="str">
        <f t="shared" si="82"/>
        <v> </v>
      </c>
      <c r="F761" s="21" t="str">
        <f t="shared" si="85"/>
        <v> </v>
      </c>
      <c r="G761" s="22" t="str">
        <f t="shared" si="83"/>
        <v> </v>
      </c>
      <c r="H761" s="21" t="str">
        <f t="shared" si="84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6"/>
        <v> </v>
      </c>
      <c r="C762" s="1" t="str">
        <f t="shared" si="80"/>
        <v> </v>
      </c>
      <c r="D762" s="21" t="str">
        <f t="shared" si="81"/>
        <v> </v>
      </c>
      <c r="E762" s="21" t="str">
        <f t="shared" si="82"/>
        <v> </v>
      </c>
      <c r="F762" s="21" t="str">
        <f t="shared" si="85"/>
        <v> </v>
      </c>
      <c r="G762" s="22" t="str">
        <f t="shared" si="83"/>
        <v> </v>
      </c>
      <c r="H762" s="21" t="str">
        <f t="shared" si="84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6"/>
        <v> </v>
      </c>
      <c r="C763" s="1" t="str">
        <f t="shared" si="80"/>
        <v> </v>
      </c>
      <c r="D763" s="21" t="str">
        <f t="shared" si="81"/>
        <v> </v>
      </c>
      <c r="E763" s="21" t="str">
        <f t="shared" si="82"/>
        <v> </v>
      </c>
      <c r="F763" s="21" t="str">
        <f t="shared" si="85"/>
        <v> </v>
      </c>
      <c r="G763" s="22" t="str">
        <f t="shared" si="83"/>
        <v> </v>
      </c>
      <c r="H763" s="21" t="str">
        <f t="shared" si="84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6"/>
        <v> </v>
      </c>
      <c r="C764" s="1" t="str">
        <f t="shared" si="80"/>
        <v> </v>
      </c>
      <c r="D764" s="21" t="str">
        <f t="shared" si="81"/>
        <v> </v>
      </c>
      <c r="E764" s="21" t="str">
        <f t="shared" si="82"/>
        <v> </v>
      </c>
      <c r="F764" s="21" t="str">
        <f t="shared" si="85"/>
        <v> </v>
      </c>
      <c r="G764" s="22" t="str">
        <f t="shared" si="83"/>
        <v> </v>
      </c>
      <c r="H764" s="21" t="str">
        <f t="shared" si="84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6"/>
        <v> </v>
      </c>
      <c r="C765" s="1" t="str">
        <f t="shared" si="80"/>
        <v> </v>
      </c>
      <c r="D765" s="21" t="str">
        <f t="shared" si="81"/>
        <v> </v>
      </c>
      <c r="E765" s="21" t="str">
        <f t="shared" si="82"/>
        <v> </v>
      </c>
      <c r="F765" s="21" t="str">
        <f t="shared" si="85"/>
        <v> </v>
      </c>
      <c r="G765" s="22" t="str">
        <f t="shared" si="83"/>
        <v> </v>
      </c>
      <c r="H765" s="21" t="str">
        <f t="shared" si="84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6"/>
        <v> </v>
      </c>
      <c r="C766" s="1" t="str">
        <f t="shared" si="80"/>
        <v> </v>
      </c>
      <c r="D766" s="21" t="str">
        <f t="shared" si="81"/>
        <v> </v>
      </c>
      <c r="E766" s="21" t="str">
        <f t="shared" si="82"/>
        <v> </v>
      </c>
      <c r="F766" s="21" t="str">
        <f t="shared" si="85"/>
        <v> </v>
      </c>
      <c r="G766" s="22" t="str">
        <f t="shared" si="83"/>
        <v> </v>
      </c>
      <c r="H766" s="21" t="str">
        <f t="shared" si="84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6"/>
        <v> </v>
      </c>
      <c r="C767" s="1" t="str">
        <f t="shared" si="80"/>
        <v> </v>
      </c>
      <c r="D767" s="21" t="str">
        <f t="shared" si="81"/>
        <v> </v>
      </c>
      <c r="E767" s="21" t="str">
        <f t="shared" si="82"/>
        <v> </v>
      </c>
      <c r="F767" s="21" t="str">
        <f t="shared" si="85"/>
        <v> </v>
      </c>
      <c r="G767" s="22" t="str">
        <f t="shared" si="83"/>
        <v> </v>
      </c>
      <c r="H767" s="21" t="str">
        <f t="shared" si="84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6"/>
        <v> </v>
      </c>
      <c r="C768" s="1" t="str">
        <f t="shared" si="80"/>
        <v> </v>
      </c>
      <c r="D768" s="21" t="str">
        <f t="shared" si="81"/>
        <v> </v>
      </c>
      <c r="E768" s="21" t="str">
        <f t="shared" si="82"/>
        <v> </v>
      </c>
      <c r="F768" s="21" t="str">
        <f t="shared" si="85"/>
        <v> </v>
      </c>
      <c r="G768" s="22" t="str">
        <f t="shared" si="83"/>
        <v> </v>
      </c>
      <c r="H768" s="21" t="str">
        <f t="shared" si="84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6"/>
        <v> </v>
      </c>
      <c r="C769" s="1" t="str">
        <f t="shared" si="80"/>
        <v> </v>
      </c>
      <c r="D769" s="21" t="str">
        <f t="shared" si="81"/>
        <v> </v>
      </c>
      <c r="E769" s="21" t="str">
        <f t="shared" si="82"/>
        <v> </v>
      </c>
      <c r="F769" s="21" t="str">
        <f t="shared" si="85"/>
        <v> </v>
      </c>
      <c r="G769" s="22" t="str">
        <f t="shared" si="83"/>
        <v> </v>
      </c>
      <c r="H769" s="21" t="str">
        <f t="shared" si="84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6"/>
        <v> </v>
      </c>
      <c r="C770" s="1" t="str">
        <f t="shared" si="80"/>
        <v> </v>
      </c>
      <c r="D770" s="21" t="str">
        <f t="shared" si="81"/>
        <v> </v>
      </c>
      <c r="E770" s="21" t="str">
        <f t="shared" si="82"/>
        <v> </v>
      </c>
      <c r="F770" s="21" t="str">
        <f t="shared" si="85"/>
        <v> </v>
      </c>
      <c r="G770" s="22" t="str">
        <f t="shared" si="83"/>
        <v> </v>
      </c>
      <c r="H770" s="21" t="str">
        <f t="shared" si="84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6"/>
        <v> </v>
      </c>
      <c r="C771" s="1" t="str">
        <f t="shared" si="80"/>
        <v> </v>
      </c>
      <c r="D771" s="21" t="str">
        <f t="shared" si="81"/>
        <v> </v>
      </c>
      <c r="E771" s="21" t="str">
        <f t="shared" si="82"/>
        <v> </v>
      </c>
      <c r="F771" s="21" t="str">
        <f t="shared" si="85"/>
        <v> </v>
      </c>
      <c r="G771" s="22" t="str">
        <f t="shared" si="83"/>
        <v> </v>
      </c>
      <c r="H771" s="21" t="str">
        <f t="shared" si="84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6"/>
        <v> </v>
      </c>
      <c r="C772" s="1" t="str">
        <f t="shared" si="80"/>
        <v> </v>
      </c>
      <c r="D772" s="21" t="str">
        <f t="shared" si="81"/>
        <v> </v>
      </c>
      <c r="E772" s="21" t="str">
        <f t="shared" si="82"/>
        <v> </v>
      </c>
      <c r="F772" s="21" t="str">
        <f t="shared" si="85"/>
        <v> </v>
      </c>
      <c r="G772" s="22" t="str">
        <f t="shared" si="83"/>
        <v> </v>
      </c>
      <c r="H772" s="21" t="str">
        <f t="shared" si="84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6"/>
        <v> </v>
      </c>
      <c r="C773" s="1" t="str">
        <f t="shared" si="80"/>
        <v> </v>
      </c>
      <c r="D773" s="21" t="str">
        <f t="shared" si="81"/>
        <v> </v>
      </c>
      <c r="E773" s="21" t="str">
        <f t="shared" si="82"/>
        <v> </v>
      </c>
      <c r="F773" s="21" t="str">
        <f t="shared" si="85"/>
        <v> </v>
      </c>
      <c r="G773" s="22" t="str">
        <f t="shared" si="83"/>
        <v> </v>
      </c>
      <c r="H773" s="21" t="str">
        <f t="shared" si="84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6"/>
        <v> </v>
      </c>
      <c r="C774" s="1" t="str">
        <f t="shared" si="80"/>
        <v> </v>
      </c>
      <c r="D774" s="21" t="str">
        <f t="shared" si="81"/>
        <v> </v>
      </c>
      <c r="E774" s="21" t="str">
        <f t="shared" si="82"/>
        <v> </v>
      </c>
      <c r="F774" s="21" t="str">
        <f t="shared" si="85"/>
        <v> </v>
      </c>
      <c r="G774" s="22" t="str">
        <f t="shared" si="83"/>
        <v> </v>
      </c>
      <c r="H774" s="21" t="str">
        <f t="shared" si="84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6"/>
        <v> </v>
      </c>
      <c r="C775" s="1" t="str">
        <f t="shared" si="80"/>
        <v> </v>
      </c>
      <c r="D775" s="21" t="str">
        <f t="shared" si="81"/>
        <v> </v>
      </c>
      <c r="E775" s="21" t="str">
        <f t="shared" si="82"/>
        <v> </v>
      </c>
      <c r="F775" s="21" t="str">
        <f t="shared" si="85"/>
        <v> </v>
      </c>
      <c r="G775" s="22" t="str">
        <f t="shared" si="83"/>
        <v> </v>
      </c>
      <c r="H775" s="21" t="str">
        <f t="shared" si="84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6"/>
        <v> </v>
      </c>
      <c r="C776" s="1" t="str">
        <f t="shared" si="80"/>
        <v> </v>
      </c>
      <c r="D776" s="21" t="str">
        <f t="shared" si="81"/>
        <v> </v>
      </c>
      <c r="E776" s="21" t="str">
        <f t="shared" si="82"/>
        <v> </v>
      </c>
      <c r="F776" s="21" t="str">
        <f t="shared" si="85"/>
        <v> </v>
      </c>
      <c r="G776" s="22" t="str">
        <f t="shared" si="83"/>
        <v> </v>
      </c>
      <c r="H776" s="21" t="str">
        <f t="shared" si="84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6"/>
        <v> </v>
      </c>
      <c r="C777" s="1" t="str">
        <f t="shared" si="80"/>
        <v> </v>
      </c>
      <c r="D777" s="21" t="str">
        <f t="shared" si="81"/>
        <v> </v>
      </c>
      <c r="E777" s="21" t="str">
        <f t="shared" si="82"/>
        <v> </v>
      </c>
      <c r="F777" s="21" t="str">
        <f t="shared" si="85"/>
        <v> </v>
      </c>
      <c r="G777" s="22" t="str">
        <f t="shared" si="83"/>
        <v> </v>
      </c>
      <c r="H777" s="21" t="str">
        <f t="shared" si="84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6"/>
        <v> </v>
      </c>
      <c r="C778" s="1" t="str">
        <f t="shared" si="80"/>
        <v> </v>
      </c>
      <c r="D778" s="21" t="str">
        <f t="shared" si="81"/>
        <v> </v>
      </c>
      <c r="E778" s="21" t="str">
        <f t="shared" si="82"/>
        <v> </v>
      </c>
      <c r="F778" s="21" t="str">
        <f t="shared" si="85"/>
        <v> </v>
      </c>
      <c r="G778" s="22" t="str">
        <f t="shared" si="83"/>
        <v> </v>
      </c>
      <c r="H778" s="21" t="str">
        <f t="shared" si="84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6"/>
        <v> </v>
      </c>
      <c r="C779" s="1" t="str">
        <f t="shared" si="80"/>
        <v> </v>
      </c>
      <c r="D779" s="21" t="str">
        <f t="shared" si="81"/>
        <v> </v>
      </c>
      <c r="E779" s="21" t="str">
        <f t="shared" si="82"/>
        <v> </v>
      </c>
      <c r="F779" s="21" t="str">
        <f t="shared" si="85"/>
        <v> </v>
      </c>
      <c r="G779" s="22" t="str">
        <f t="shared" si="83"/>
        <v> </v>
      </c>
      <c r="H779" s="21" t="str">
        <f t="shared" si="84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6"/>
        <v> </v>
      </c>
      <c r="C780" s="1" t="str">
        <f t="shared" si="80"/>
        <v> </v>
      </c>
      <c r="D780" s="21" t="str">
        <f t="shared" si="81"/>
        <v> </v>
      </c>
      <c r="E780" s="21" t="str">
        <f t="shared" si="82"/>
        <v> </v>
      </c>
      <c r="F780" s="21" t="str">
        <f t="shared" si="85"/>
        <v> </v>
      </c>
      <c r="G780" s="22" t="str">
        <f t="shared" si="83"/>
        <v> </v>
      </c>
      <c r="H780" s="21" t="str">
        <f t="shared" si="84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6"/>
        <v> </v>
      </c>
      <c r="C781" s="1" t="str">
        <f t="shared" si="80"/>
        <v> </v>
      </c>
      <c r="D781" s="21" t="str">
        <f t="shared" si="81"/>
        <v> </v>
      </c>
      <c r="E781" s="21" t="str">
        <f t="shared" si="82"/>
        <v> </v>
      </c>
      <c r="F781" s="21" t="str">
        <f t="shared" si="85"/>
        <v> </v>
      </c>
      <c r="G781" s="22" t="str">
        <f t="shared" si="83"/>
        <v> </v>
      </c>
      <c r="H781" s="21" t="str">
        <f t="shared" si="84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6"/>
        <v> </v>
      </c>
      <c r="C782" s="1" t="str">
        <f t="shared" si="80"/>
        <v> </v>
      </c>
      <c r="D782" s="21" t="str">
        <f t="shared" si="81"/>
        <v> </v>
      </c>
      <c r="E782" s="21" t="str">
        <f t="shared" si="82"/>
        <v> </v>
      </c>
      <c r="F782" s="21" t="str">
        <f t="shared" si="85"/>
        <v> </v>
      </c>
      <c r="G782" s="22" t="str">
        <f t="shared" si="83"/>
        <v> </v>
      </c>
      <c r="H782" s="21" t="str">
        <f t="shared" si="84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6"/>
        <v> </v>
      </c>
      <c r="C783" s="1" t="str">
        <f t="shared" si="80"/>
        <v> </v>
      </c>
      <c r="D783" s="21" t="str">
        <f t="shared" si="81"/>
        <v> </v>
      </c>
      <c r="E783" s="21" t="str">
        <f t="shared" si="82"/>
        <v> </v>
      </c>
      <c r="F783" s="21" t="str">
        <f t="shared" si="85"/>
        <v> </v>
      </c>
      <c r="G783" s="22" t="str">
        <f t="shared" si="83"/>
        <v> </v>
      </c>
      <c r="H783" s="21" t="str">
        <f t="shared" si="84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6"/>
        <v> </v>
      </c>
      <c r="C784" s="1" t="str">
        <f t="shared" si="80"/>
        <v> </v>
      </c>
      <c r="D784" s="21" t="str">
        <f t="shared" si="81"/>
        <v> </v>
      </c>
      <c r="E784" s="21" t="str">
        <f t="shared" si="82"/>
        <v> </v>
      </c>
      <c r="F784" s="21" t="str">
        <f t="shared" si="85"/>
        <v> </v>
      </c>
      <c r="G784" s="22" t="str">
        <f t="shared" si="83"/>
        <v> </v>
      </c>
      <c r="H784" s="21" t="str">
        <f t="shared" si="84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6"/>
        <v> </v>
      </c>
      <c r="C785" s="1" t="str">
        <f t="shared" si="80"/>
        <v> </v>
      </c>
      <c r="D785" s="21" t="str">
        <f t="shared" si="81"/>
        <v> </v>
      </c>
      <c r="E785" s="21" t="str">
        <f t="shared" si="82"/>
        <v> </v>
      </c>
      <c r="F785" s="21" t="str">
        <f t="shared" si="85"/>
        <v> </v>
      </c>
      <c r="G785" s="22" t="str">
        <f t="shared" si="83"/>
        <v> </v>
      </c>
      <c r="H785" s="21" t="str">
        <f t="shared" si="84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6"/>
        <v> </v>
      </c>
      <c r="C786" s="1" t="str">
        <f t="shared" si="80"/>
        <v> </v>
      </c>
      <c r="D786" s="21" t="str">
        <f t="shared" si="81"/>
        <v> </v>
      </c>
      <c r="E786" s="21" t="str">
        <f t="shared" si="82"/>
        <v> </v>
      </c>
      <c r="F786" s="21" t="str">
        <f t="shared" si="85"/>
        <v> </v>
      </c>
      <c r="G786" s="22" t="str">
        <f t="shared" si="83"/>
        <v> </v>
      </c>
      <c r="H786" s="21" t="str">
        <f t="shared" si="84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6"/>
        <v> </v>
      </c>
      <c r="C787" s="1" t="str">
        <f t="shared" si="80"/>
        <v> </v>
      </c>
      <c r="D787" s="21" t="str">
        <f t="shared" si="81"/>
        <v> </v>
      </c>
      <c r="E787" s="21" t="str">
        <f t="shared" si="82"/>
        <v> </v>
      </c>
      <c r="F787" s="21" t="str">
        <f t="shared" si="85"/>
        <v> </v>
      </c>
      <c r="G787" s="22" t="str">
        <f t="shared" si="83"/>
        <v> </v>
      </c>
      <c r="H787" s="21" t="str">
        <f t="shared" si="84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6"/>
        <v> </v>
      </c>
      <c r="C788" s="1" t="str">
        <f t="shared" si="80"/>
        <v> </v>
      </c>
      <c r="D788" s="21" t="str">
        <f t="shared" si="81"/>
        <v> </v>
      </c>
      <c r="E788" s="21" t="str">
        <f t="shared" si="82"/>
        <v> </v>
      </c>
      <c r="F788" s="21" t="str">
        <f t="shared" si="85"/>
        <v> </v>
      </c>
      <c r="G788" s="22" t="str">
        <f t="shared" si="83"/>
        <v> </v>
      </c>
      <c r="H788" s="21" t="str">
        <f t="shared" si="84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6"/>
        <v> </v>
      </c>
      <c r="C789" s="1" t="str">
        <f t="shared" si="80"/>
        <v> </v>
      </c>
      <c r="D789" s="21" t="str">
        <f t="shared" si="81"/>
        <v> </v>
      </c>
      <c r="E789" s="21" t="str">
        <f t="shared" si="82"/>
        <v> </v>
      </c>
      <c r="F789" s="21" t="str">
        <f t="shared" si="85"/>
        <v> </v>
      </c>
      <c r="G789" s="22" t="str">
        <f t="shared" si="83"/>
        <v> </v>
      </c>
      <c r="H789" s="21" t="str">
        <f t="shared" si="84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6"/>
        <v> </v>
      </c>
      <c r="C790" s="1" t="str">
        <f t="shared" si="80"/>
        <v> </v>
      </c>
      <c r="D790" s="21" t="str">
        <f t="shared" si="81"/>
        <v> </v>
      </c>
      <c r="E790" s="21" t="str">
        <f t="shared" si="82"/>
        <v> </v>
      </c>
      <c r="F790" s="21" t="str">
        <f t="shared" si="85"/>
        <v> </v>
      </c>
      <c r="G790" s="22" t="str">
        <f t="shared" si="83"/>
        <v> </v>
      </c>
      <c r="H790" s="21" t="str">
        <f t="shared" si="84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6"/>
        <v> </v>
      </c>
      <c r="C791" s="1" t="str">
        <f t="shared" si="80"/>
        <v> </v>
      </c>
      <c r="D791" s="21" t="str">
        <f t="shared" si="81"/>
        <v> </v>
      </c>
      <c r="E791" s="21" t="str">
        <f t="shared" si="82"/>
        <v> </v>
      </c>
      <c r="F791" s="21" t="str">
        <f t="shared" si="85"/>
        <v> </v>
      </c>
      <c r="G791" s="22" t="str">
        <f t="shared" si="83"/>
        <v> </v>
      </c>
      <c r="H791" s="21" t="str">
        <f t="shared" si="84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6"/>
        <v> </v>
      </c>
      <c r="C792" s="1" t="str">
        <f t="shared" si="80"/>
        <v> </v>
      </c>
      <c r="D792" s="21" t="str">
        <f t="shared" si="81"/>
        <v> </v>
      </c>
      <c r="E792" s="21" t="str">
        <f t="shared" si="82"/>
        <v> </v>
      </c>
      <c r="F792" s="21" t="str">
        <f t="shared" si="85"/>
        <v> </v>
      </c>
      <c r="G792" s="22" t="str">
        <f t="shared" si="83"/>
        <v> </v>
      </c>
      <c r="H792" s="21" t="str">
        <f t="shared" si="84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6"/>
        <v> </v>
      </c>
      <c r="C793" s="1" t="str">
        <f t="shared" si="80"/>
        <v> </v>
      </c>
      <c r="D793" s="21" t="str">
        <f t="shared" si="81"/>
        <v> </v>
      </c>
      <c r="E793" s="21" t="str">
        <f t="shared" si="82"/>
        <v> </v>
      </c>
      <c r="F793" s="21" t="str">
        <f t="shared" si="85"/>
        <v> </v>
      </c>
      <c r="G793" s="22" t="str">
        <f t="shared" si="83"/>
        <v> </v>
      </c>
      <c r="H793" s="21" t="str">
        <f t="shared" si="84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6"/>
        <v> </v>
      </c>
      <c r="C794" s="1" t="str">
        <f t="shared" si="80"/>
        <v> </v>
      </c>
      <c r="D794" s="21" t="str">
        <f t="shared" si="81"/>
        <v> </v>
      </c>
      <c r="E794" s="21" t="str">
        <f t="shared" si="82"/>
        <v> </v>
      </c>
      <c r="F794" s="21" t="str">
        <f t="shared" si="85"/>
        <v> </v>
      </c>
      <c r="G794" s="22" t="str">
        <f t="shared" si="83"/>
        <v> </v>
      </c>
      <c r="H794" s="21" t="str">
        <f t="shared" si="84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6"/>
        <v> </v>
      </c>
      <c r="C795" s="1" t="str">
        <f t="shared" si="80"/>
        <v> </v>
      </c>
      <c r="D795" s="21" t="str">
        <f t="shared" si="81"/>
        <v> </v>
      </c>
      <c r="E795" s="21" t="str">
        <f t="shared" si="82"/>
        <v> </v>
      </c>
      <c r="F795" s="21" t="str">
        <f t="shared" si="85"/>
        <v> </v>
      </c>
      <c r="G795" s="22" t="str">
        <f t="shared" si="83"/>
        <v> </v>
      </c>
      <c r="H795" s="21" t="str">
        <f t="shared" si="84"/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t="shared" si="86"/>
        <v> </v>
      </c>
      <c r="C796" s="1" t="str">
        <f aca="true" t="shared" si="87" ref="C796:C814">IF(CODE(C795)=32," ",IF(C795+1&gt;$E$12," ",+C795+1))</f>
        <v> </v>
      </c>
      <c r="D796" s="21" t="str">
        <f t="shared" si="81"/>
        <v> </v>
      </c>
      <c r="E796" s="21" t="str">
        <f t="shared" si="82"/>
        <v> </v>
      </c>
      <c r="F796" s="21" t="str">
        <f t="shared" si="85"/>
        <v> </v>
      </c>
      <c r="G796" s="22" t="str">
        <f t="shared" si="83"/>
        <v> </v>
      </c>
      <c r="H796" s="21" t="str">
        <f t="shared" si="84"/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6"/>
        <v> </v>
      </c>
      <c r="C797" s="1" t="str">
        <f t="shared" si="87"/>
        <v> </v>
      </c>
      <c r="D797" s="21" t="str">
        <f aca="true" t="shared" si="88" ref="D797:D802">IF(C797&lt;&gt;" ",PMT($E$10,($E$12)-C796,-G796)," ")</f>
        <v> </v>
      </c>
      <c r="E797" s="21" t="str">
        <f aca="true" t="shared" si="89" ref="E797:E802">IF(C797&lt;&gt;" ",G796*$E$10," ")</f>
        <v> </v>
      </c>
      <c r="F797" s="21" t="str">
        <f t="shared" si="85"/>
        <v> </v>
      </c>
      <c r="G797" s="22" t="str">
        <f aca="true" t="shared" si="90" ref="G797:G814">IF(C797&lt;&gt;" ",G796-F797," ")</f>
        <v> </v>
      </c>
      <c r="H797" s="21" t="str">
        <f t="shared" si="84"/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6"/>
        <v> </v>
      </c>
      <c r="C798" s="1" t="str">
        <f t="shared" si="87"/>
        <v> </v>
      </c>
      <c r="D798" s="21" t="str">
        <f t="shared" si="88"/>
        <v> </v>
      </c>
      <c r="E798" s="21" t="str">
        <f t="shared" si="89"/>
        <v> </v>
      </c>
      <c r="F798" s="21" t="str">
        <f t="shared" si="85"/>
        <v> </v>
      </c>
      <c r="G798" s="22" t="str">
        <f t="shared" si="90"/>
        <v> </v>
      </c>
      <c r="H798" s="21" t="str">
        <f t="shared" si="84"/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6"/>
        <v> </v>
      </c>
      <c r="C799" s="1" t="str">
        <f t="shared" si="87"/>
        <v> </v>
      </c>
      <c r="D799" s="21" t="str">
        <f t="shared" si="88"/>
        <v> </v>
      </c>
      <c r="E799" s="21" t="str">
        <f t="shared" si="89"/>
        <v> </v>
      </c>
      <c r="F799" s="21" t="str">
        <f t="shared" si="85"/>
        <v> </v>
      </c>
      <c r="G799" s="22" t="str">
        <f t="shared" si="90"/>
        <v> </v>
      </c>
      <c r="H799" s="21" t="str">
        <f t="shared" si="84"/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6"/>
        <v> </v>
      </c>
      <c r="C800" s="1" t="str">
        <f t="shared" si="87"/>
        <v> </v>
      </c>
      <c r="D800" s="21" t="str">
        <f t="shared" si="88"/>
        <v> </v>
      </c>
      <c r="E800" s="21" t="str">
        <f t="shared" si="89"/>
        <v> </v>
      </c>
      <c r="F800" s="21" t="str">
        <f t="shared" si="85"/>
        <v> </v>
      </c>
      <c r="G800" s="22" t="str">
        <f t="shared" si="90"/>
        <v> </v>
      </c>
      <c r="H800" s="21" t="str">
        <f t="shared" si="84"/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6"/>
        <v> </v>
      </c>
      <c r="C801" s="1" t="str">
        <f t="shared" si="87"/>
        <v> </v>
      </c>
      <c r="D801" s="21" t="str">
        <f t="shared" si="88"/>
        <v> </v>
      </c>
      <c r="E801" s="21" t="str">
        <f t="shared" si="89"/>
        <v> </v>
      </c>
      <c r="F801" s="21" t="str">
        <f t="shared" si="85"/>
        <v> </v>
      </c>
      <c r="G801" s="22" t="str">
        <f t="shared" si="90"/>
        <v> </v>
      </c>
      <c r="H801" s="21" t="str">
        <f t="shared" si="84"/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6"/>
        <v> </v>
      </c>
      <c r="C802" s="1" t="str">
        <f t="shared" si="87"/>
        <v> </v>
      </c>
      <c r="D802" s="21" t="str">
        <f t="shared" si="88"/>
        <v> </v>
      </c>
      <c r="E802" s="21" t="str">
        <f t="shared" si="89"/>
        <v> </v>
      </c>
      <c r="F802" s="21" t="str">
        <f t="shared" si="85"/>
        <v> </v>
      </c>
      <c r="G802" s="22" t="str">
        <f t="shared" si="90"/>
        <v> </v>
      </c>
      <c r="H802" s="21" t="str">
        <f t="shared" si="84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6"/>
        <v> </v>
      </c>
      <c r="C803" s="1" t="str">
        <f t="shared" si="87"/>
        <v> </v>
      </c>
      <c r="D803" s="21" t="str">
        <f aca="true" t="shared" si="91" ref="D803:D814">IF(C803&lt;&gt;" ",PMT($E$23,($E$12)-C802,-G802)," ")</f>
        <v> </v>
      </c>
      <c r="E803" s="21" t="str">
        <f aca="true" t="shared" si="92" ref="E803:E814">IF(C803&lt;&gt;" ",G802*$E$23," ")</f>
        <v> </v>
      </c>
      <c r="F803" s="21" t="str">
        <f t="shared" si="85"/>
        <v> </v>
      </c>
      <c r="G803" s="22" t="str">
        <f t="shared" si="90"/>
        <v> </v>
      </c>
      <c r="H803" s="21" t="str">
        <f t="shared" si="84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6"/>
        <v> </v>
      </c>
      <c r="C804" s="1" t="str">
        <f t="shared" si="87"/>
        <v> </v>
      </c>
      <c r="D804" s="21" t="str">
        <f t="shared" si="91"/>
        <v> </v>
      </c>
      <c r="E804" s="21" t="str">
        <f t="shared" si="92"/>
        <v> </v>
      </c>
      <c r="F804" s="21" t="str">
        <f t="shared" si="85"/>
        <v> </v>
      </c>
      <c r="G804" s="22" t="str">
        <f t="shared" si="90"/>
        <v> </v>
      </c>
      <c r="H804" s="21" t="str">
        <f t="shared" si="84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6"/>
        <v> </v>
      </c>
      <c r="C805" s="1" t="str">
        <f t="shared" si="87"/>
        <v> </v>
      </c>
      <c r="D805" s="21" t="str">
        <f t="shared" si="91"/>
        <v> </v>
      </c>
      <c r="E805" s="21" t="str">
        <f t="shared" si="92"/>
        <v> </v>
      </c>
      <c r="F805" s="21" t="str">
        <f t="shared" si="85"/>
        <v> </v>
      </c>
      <c r="G805" s="22" t="str">
        <f t="shared" si="90"/>
        <v> </v>
      </c>
      <c r="H805" s="21" t="str">
        <f t="shared" si="84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6"/>
        <v> </v>
      </c>
      <c r="C806" s="1" t="str">
        <f t="shared" si="87"/>
        <v> </v>
      </c>
      <c r="D806" s="21" t="str">
        <f t="shared" si="91"/>
        <v> </v>
      </c>
      <c r="E806" s="21" t="str">
        <f t="shared" si="92"/>
        <v> </v>
      </c>
      <c r="F806" s="21" t="str">
        <f t="shared" si="85"/>
        <v> </v>
      </c>
      <c r="G806" s="22" t="str">
        <f t="shared" si="90"/>
        <v> </v>
      </c>
      <c r="H806" s="21" t="str">
        <f t="shared" si="84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6"/>
        <v> </v>
      </c>
      <c r="C807" s="1" t="str">
        <f t="shared" si="87"/>
        <v> </v>
      </c>
      <c r="D807" s="21" t="str">
        <f t="shared" si="91"/>
        <v> </v>
      </c>
      <c r="E807" s="21" t="str">
        <f t="shared" si="92"/>
        <v> </v>
      </c>
      <c r="F807" s="21" t="str">
        <f t="shared" si="85"/>
        <v> </v>
      </c>
      <c r="G807" s="22" t="str">
        <f t="shared" si="90"/>
        <v> </v>
      </c>
      <c r="H807" s="21" t="str">
        <f t="shared" si="84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6"/>
        <v> </v>
      </c>
      <c r="C808" s="1" t="str">
        <f t="shared" si="87"/>
        <v> </v>
      </c>
      <c r="D808" s="21" t="str">
        <f t="shared" si="91"/>
        <v> </v>
      </c>
      <c r="E808" s="21" t="str">
        <f t="shared" si="92"/>
        <v> </v>
      </c>
      <c r="F808" s="21" t="str">
        <f t="shared" si="85"/>
        <v> </v>
      </c>
      <c r="G808" s="22" t="str">
        <f t="shared" si="90"/>
        <v> </v>
      </c>
      <c r="H808" s="21" t="str">
        <f t="shared" si="84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6"/>
        <v> </v>
      </c>
      <c r="C809" s="1" t="str">
        <f t="shared" si="87"/>
        <v> </v>
      </c>
      <c r="D809" s="21" t="str">
        <f t="shared" si="91"/>
        <v> </v>
      </c>
      <c r="E809" s="21" t="str">
        <f t="shared" si="92"/>
        <v> </v>
      </c>
      <c r="F809" s="21" t="str">
        <f t="shared" si="85"/>
        <v> </v>
      </c>
      <c r="G809" s="22" t="str">
        <f t="shared" si="90"/>
        <v> </v>
      </c>
      <c r="H809" s="21" t="str">
        <f t="shared" si="84"/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6"/>
        <v> </v>
      </c>
      <c r="C810" s="1" t="str">
        <f t="shared" si="87"/>
        <v> </v>
      </c>
      <c r="D810" s="21" t="str">
        <f t="shared" si="91"/>
        <v> </v>
      </c>
      <c r="E810" s="21" t="str">
        <f t="shared" si="92"/>
        <v> </v>
      </c>
      <c r="F810" s="21" t="str">
        <f t="shared" si="85"/>
        <v> </v>
      </c>
      <c r="G810" s="22" t="str">
        <f t="shared" si="90"/>
        <v> </v>
      </c>
      <c r="H810" s="21" t="str">
        <f t="shared" si="84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6"/>
        <v> </v>
      </c>
      <c r="C811" s="1" t="str">
        <f t="shared" si="87"/>
        <v> </v>
      </c>
      <c r="D811" s="21" t="str">
        <f t="shared" si="91"/>
        <v> </v>
      </c>
      <c r="E811" s="21" t="str">
        <f t="shared" si="92"/>
        <v> </v>
      </c>
      <c r="F811" s="21" t="str">
        <f>IF(C811&lt;&gt;" ",D811-E811+H811," ")</f>
        <v> </v>
      </c>
      <c r="G811" s="22" t="str">
        <f t="shared" si="90"/>
        <v> </v>
      </c>
      <c r="H811" s="21" t="str">
        <f t="shared" si="84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6"/>
        <v> </v>
      </c>
      <c r="C812" s="1" t="str">
        <f t="shared" si="87"/>
        <v> </v>
      </c>
      <c r="D812" s="21" t="str">
        <f t="shared" si="91"/>
        <v> </v>
      </c>
      <c r="E812" s="21" t="str">
        <f t="shared" si="92"/>
        <v> </v>
      </c>
      <c r="F812" s="21" t="str">
        <f>IF(C812&lt;&gt;" ",D812-E812+H812," ")</f>
        <v> </v>
      </c>
      <c r="G812" s="22" t="str">
        <f t="shared" si="90"/>
        <v> </v>
      </c>
      <c r="H812" s="21" t="str">
        <f t="shared" si="84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6"/>
        <v> </v>
      </c>
      <c r="C813" s="1" t="str">
        <f t="shared" si="87"/>
        <v> </v>
      </c>
      <c r="D813" s="21" t="str">
        <f t="shared" si="91"/>
        <v> </v>
      </c>
      <c r="E813" s="21" t="str">
        <f t="shared" si="92"/>
        <v> </v>
      </c>
      <c r="F813" s="21" t="str">
        <f>IF(C813&lt;&gt;" ",D813-E813+H813," ")</f>
        <v> </v>
      </c>
      <c r="G813" s="22" t="str">
        <f t="shared" si="90"/>
        <v> </v>
      </c>
      <c r="H813" s="21" t="str">
        <f t="shared" si="84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6"/>
        <v> </v>
      </c>
      <c r="C814" s="1" t="str">
        <f t="shared" si="87"/>
        <v> </v>
      </c>
      <c r="D814" s="21" t="str">
        <f t="shared" si="91"/>
        <v> </v>
      </c>
      <c r="E814" s="21" t="str">
        <f t="shared" si="92"/>
        <v> </v>
      </c>
      <c r="F814" s="21" t="str">
        <f>IF(C814&lt;&gt;" ",D814-E814+H814," ")</f>
        <v> </v>
      </c>
      <c r="G814" s="22" t="str">
        <f t="shared" si="90"/>
        <v> </v>
      </c>
      <c r="H814" s="1" t="str">
        <f t="shared" si="84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</sheetData>
  <sheetProtection/>
  <conditionalFormatting sqref="H27:H813 B27:G814">
    <cfRule type="expression" priority="1" dxfId="3" stopIfTrue="1">
      <formula>$B27&lt;&gt;" "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davib...</cp:lastModifiedBy>
  <dcterms:created xsi:type="dcterms:W3CDTF">2007-02-21T10:03:10Z</dcterms:created>
  <dcterms:modified xsi:type="dcterms:W3CDTF">2012-05-03T18:23:18Z</dcterms:modified>
  <cp:category/>
  <cp:version/>
  <cp:contentType/>
  <cp:contentStatus/>
</cp:coreProperties>
</file>