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8445" activeTab="0"/>
  </bookViews>
  <sheets>
    <sheet name="Comparativa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<sst xmlns="http://schemas.openxmlformats.org/spreadsheetml/2006/main" count="50" uniqueCount="41">
  <si>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Comparativa de dos Hipotecas</t>
  </si>
  <si>
    <t>Periodo</t>
  </si>
  <si>
    <t>Interes</t>
  </si>
  <si>
    <t>Periodos</t>
  </si>
  <si>
    <t>Amortización</t>
  </si>
  <si>
    <t>Cuota</t>
  </si>
  <si>
    <t>Principal</t>
  </si>
  <si>
    <t>Interes anual</t>
  </si>
  <si>
    <t>Interes mensual</t>
  </si>
  <si>
    <t>Años</t>
  </si>
  <si>
    <t>Capital Vivo</t>
  </si>
  <si>
    <t>Préstamo 1</t>
  </si>
  <si>
    <t>Préstamo 2</t>
  </si>
  <si>
    <t>Diferencia Cuota Préstamo 1 - Préstamo 2</t>
  </si>
  <si>
    <t>tasa</t>
  </si>
  <si>
    <t>Acumulado</t>
  </si>
  <si>
    <t>periodo cambio</t>
  </si>
  <si>
    <t>Desglose de Préstamos</t>
  </si>
  <si>
    <t>* Las celdas sombreadas en gris contienen formulas para equipar un préstamo frente a otro</t>
  </si>
  <si>
    <t>En un principio, para comparar ambos préstamos, planteamos traer a valor actual (con tasa 0%) las cuotas de ambos préstamos</t>
  </si>
  <si>
    <t>Préstamo 1 con subrogación</t>
  </si>
  <si>
    <t>Préstamo 2 con constitución</t>
  </si>
  <si>
    <t>* La referencia a subrogación implica que el promotor asume los gastos de constitución, tasación, etc</t>
  </si>
  <si>
    <t>* La referencia a constitución implica que será el cliente el que se hará cargo de los gastos mencionados en subrogación</t>
  </si>
  <si>
    <t>VA 1</t>
  </si>
  <si>
    <t>VA 2</t>
  </si>
  <si>
    <t xml:space="preserve">La diferencia entre ambos préstamos sería de </t>
  </si>
  <si>
    <t>Sin embargo, no hemos tenido en cuenta que en el préstamo con constitución, el cliente debe hacerse cargo de los gastos de constitución, que suelen oscilar entre 3.000 y 6.000 € (dependiendo de la cuantía del préstamo)</t>
  </si>
  <si>
    <t xml:space="preserve">años </t>
  </si>
  <si>
    <t xml:space="preserve">Tomaremos un valor intermedio y consideraremos que los gastos de constitución ascienden a un total de </t>
  </si>
  <si>
    <t>Con lo que habremos gastado</t>
  </si>
  <si>
    <t>De partida, vemos como el "ahorro" entre una opción u otra sería</t>
  </si>
  <si>
    <t>a día de hoy, para conseguir un ahorro de</t>
  </si>
  <si>
    <t>en</t>
  </si>
  <si>
    <t>años</t>
  </si>
  <si>
    <t xml:space="preserve">Pero afinemos un poco más. Si consideramos la diferencia entre las cuotas acumulada por periodo, no "compensaremos" </t>
  </si>
  <si>
    <t>el gasto de constitución del Préstamo 2 hasta el periodo</t>
  </si>
  <si>
    <t>o lo que es lo mismo, tardaremos aproximadamente</t>
  </si>
  <si>
    <t>en notar la diferencia entre una o otra opción</t>
  </si>
  <si>
    <t>Se trata de un préstamo de tipo variable (Euribor + Diferencial). Como en este caso el efecto del euribor sería el mismo para ambos préstamos, no lo tendremos en cuenta</t>
  </si>
  <si>
    <t>* Sistema de amortización Francés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</si>
</sst>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.0000\ &quot;€&quot;;[Red]\-#,##0.0000\ &quot;€&quot;"/>
    <numFmt numFmtId="166" formatCode="#,##0.00000\ &quot;€&quot;;[Red]\-#,##0.00000\ &quot;€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\ &quot;€&quot;;[Red]\-#,##0.0\ &quot;€&quot;"/>
    <numFmt numFmtId="176" formatCode="0.000000000"/>
    <numFmt numFmtId="177" formatCode="0.0000000000"/>
    <numFmt numFmtId="178" formatCode="0.00000000000"/>
    <numFmt numFmtId="179" formatCode="#,##0.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 wrapText="1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2" borderId="0" xfId="19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4" xfId="0" applyBorder="1" applyAlignment="1">
      <alignment wrapText="1"/>
    </xf>
    <xf numFmtId="8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8" fontId="0" fillId="0" borderId="4" xfId="0" applyNumberFormat="1" applyBorder="1" applyAlignment="1">
      <alignment horizontal="center"/>
    </xf>
    <xf numFmtId="8" fontId="0" fillId="0" borderId="4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8" fontId="0" fillId="0" borderId="6" xfId="0" applyNumberFormat="1" applyBorder="1" applyAlignment="1">
      <alignment horizontal="left"/>
    </xf>
    <xf numFmtId="8" fontId="0" fillId="0" borderId="7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57150</xdr:rowOff>
    </xdr:from>
    <xdr:to>
      <xdr:col>5</xdr:col>
      <xdr:colOff>209550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4095750" y="183832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71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4.28125" style="1" customWidth="1"/>
    <col min="2" max="2" width="13.28125" style="0" customWidth="1"/>
    <col min="3" max="3" width="7.421875" style="0" customWidth="1"/>
    <col min="4" max="4" width="14.28125" style="0" customWidth="1"/>
    <col min="5" max="5" width="12.00390625" style="0" customWidth="1"/>
    <col min="6" max="6" width="3.28125" style="0" customWidth="1"/>
    <col min="7" max="7" width="14.421875" style="1" customWidth="1"/>
    <col min="8" max="8" width="10.28125" style="1" bestFit="1" customWidth="1"/>
    <col min="9" max="9" width="13.57421875" style="1" bestFit="1" customWidth="1"/>
    <col min="10" max="10" width="3.00390625" style="0" customWidth="1"/>
    <col min="11" max="11" width="7.28125" style="1" bestFit="1" customWidth="1"/>
    <col min="12" max="12" width="12.00390625" style="0" customWidth="1"/>
    <col min="14" max="14" width="6.57421875" style="0" bestFit="1" customWidth="1"/>
  </cols>
  <sheetData>
    <row r="3" spans="1:10" ht="12.7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2.75">
      <c r="A4" s="7" t="s">
        <v>40</v>
      </c>
      <c r="B4" s="8"/>
      <c r="C4" s="8"/>
      <c r="D4" s="8"/>
      <c r="E4" s="8"/>
      <c r="F4" s="8"/>
      <c r="G4" s="9"/>
      <c r="H4" s="9"/>
      <c r="I4" s="9"/>
      <c r="J4" s="10"/>
    </row>
    <row r="5" spans="1:10" ht="12.75">
      <c r="A5" s="11" t="s">
        <v>18</v>
      </c>
      <c r="B5" s="12"/>
      <c r="C5" s="12"/>
      <c r="D5" s="12"/>
      <c r="E5" s="12"/>
      <c r="F5" s="12"/>
      <c r="G5" s="13"/>
      <c r="H5" s="13"/>
      <c r="I5" s="13"/>
      <c r="J5" s="14"/>
    </row>
    <row r="6" spans="1:10" ht="12.75">
      <c r="A6" s="11" t="s">
        <v>22</v>
      </c>
      <c r="B6" s="12"/>
      <c r="C6" s="12"/>
      <c r="D6" s="12"/>
      <c r="E6" s="12"/>
      <c r="F6" s="12"/>
      <c r="G6" s="13"/>
      <c r="H6" s="13"/>
      <c r="I6" s="13"/>
      <c r="J6" s="14"/>
    </row>
    <row r="7" spans="1:10" ht="12.75">
      <c r="A7" s="15" t="s">
        <v>23</v>
      </c>
      <c r="B7" s="16"/>
      <c r="C7" s="16"/>
      <c r="D7" s="16"/>
      <c r="E7" s="16"/>
      <c r="F7" s="16"/>
      <c r="G7" s="17"/>
      <c r="H7" s="17"/>
      <c r="I7" s="17"/>
      <c r="J7" s="18"/>
    </row>
    <row r="8" spans="1:10" ht="12.75">
      <c r="A8" s="11"/>
      <c r="B8" s="12"/>
      <c r="C8" s="12"/>
      <c r="D8" s="12"/>
      <c r="E8" s="12"/>
      <c r="F8" s="12"/>
      <c r="G8" s="13"/>
      <c r="H8" s="13"/>
      <c r="I8" s="13"/>
      <c r="J8" s="14"/>
    </row>
    <row r="9" spans="1:10" ht="12.75">
      <c r="A9" s="11"/>
      <c r="B9" s="12"/>
      <c r="C9" s="12"/>
      <c r="D9" s="12"/>
      <c r="E9" s="12"/>
      <c r="F9" s="12"/>
      <c r="G9" s="13"/>
      <c r="H9" s="13"/>
      <c r="I9" s="13"/>
      <c r="J9" s="14"/>
    </row>
    <row r="10" spans="1:10" ht="12.75">
      <c r="A10" s="11"/>
      <c r="B10" s="12"/>
      <c r="C10" s="12"/>
      <c r="D10" s="12"/>
      <c r="E10" s="12"/>
      <c r="F10" s="12"/>
      <c r="G10" s="13"/>
      <c r="H10" s="13"/>
      <c r="I10" s="13"/>
      <c r="J10" s="14"/>
    </row>
    <row r="11" spans="1:12" ht="12.75" customHeight="1">
      <c r="A11" s="50" t="s">
        <v>20</v>
      </c>
      <c r="B11" s="51"/>
      <c r="C11" s="12"/>
      <c r="D11" s="52" t="s">
        <v>21</v>
      </c>
      <c r="E11" s="52"/>
      <c r="F11" s="12"/>
      <c r="G11" s="45" t="s">
        <v>39</v>
      </c>
      <c r="H11" s="45"/>
      <c r="I11" s="45"/>
      <c r="J11" s="21"/>
      <c r="K11" s="6"/>
      <c r="L11" s="6"/>
    </row>
    <row r="12" spans="1:12" ht="12.75">
      <c r="A12" s="11" t="s">
        <v>6</v>
      </c>
      <c r="B12" s="39">
        <v>240000</v>
      </c>
      <c r="C12" s="12"/>
      <c r="D12" s="22" t="s">
        <v>6</v>
      </c>
      <c r="E12" s="39">
        <f>B12</f>
        <v>240000</v>
      </c>
      <c r="F12" s="12"/>
      <c r="G12" s="45"/>
      <c r="H12" s="45"/>
      <c r="I12" s="45"/>
      <c r="J12" s="21"/>
      <c r="K12" s="6"/>
      <c r="L12" s="6"/>
    </row>
    <row r="13" spans="1:12" ht="12.75" customHeight="1">
      <c r="A13" s="11" t="s">
        <v>7</v>
      </c>
      <c r="B13" s="24">
        <v>0.0075</v>
      </c>
      <c r="C13" s="12"/>
      <c r="D13" s="22" t="str">
        <f>A13</f>
        <v>Interes anual</v>
      </c>
      <c r="E13" s="25">
        <v>0.005</v>
      </c>
      <c r="F13" s="12"/>
      <c r="G13" s="45"/>
      <c r="H13" s="45"/>
      <c r="I13" s="45"/>
      <c r="J13" s="21"/>
      <c r="K13" s="6"/>
      <c r="L13" s="6"/>
    </row>
    <row r="14" spans="1:10" ht="12.75">
      <c r="A14" s="11" t="s">
        <v>8</v>
      </c>
      <c r="B14" s="26">
        <f>B13/12</f>
        <v>0.000625</v>
      </c>
      <c r="C14" s="12"/>
      <c r="D14" s="22" t="str">
        <f>A14</f>
        <v>Interes mensual</v>
      </c>
      <c r="E14" s="26">
        <f>E13/12</f>
        <v>0.0004166666666666667</v>
      </c>
      <c r="F14" s="12"/>
      <c r="G14" s="45"/>
      <c r="H14" s="45"/>
      <c r="I14" s="45"/>
      <c r="J14" s="14"/>
    </row>
    <row r="15" spans="1:10" ht="12.75">
      <c r="A15" s="11" t="s">
        <v>9</v>
      </c>
      <c r="B15" s="13">
        <v>30</v>
      </c>
      <c r="C15" s="12"/>
      <c r="D15" s="22" t="s">
        <v>9</v>
      </c>
      <c r="E15" s="23">
        <f>B15</f>
        <v>30</v>
      </c>
      <c r="F15" s="12"/>
      <c r="G15" s="27"/>
      <c r="H15" s="27"/>
      <c r="I15" s="27"/>
      <c r="J15" s="14"/>
    </row>
    <row r="16" spans="1:10" ht="12.75">
      <c r="A16" s="11" t="s">
        <v>3</v>
      </c>
      <c r="B16" s="23">
        <f>B15*12</f>
        <v>360</v>
      </c>
      <c r="C16" s="12"/>
      <c r="D16" s="22" t="s">
        <v>3</v>
      </c>
      <c r="E16" s="23">
        <f>B16</f>
        <v>360</v>
      </c>
      <c r="F16" s="12"/>
      <c r="G16" s="13"/>
      <c r="H16" s="13"/>
      <c r="I16" s="13"/>
      <c r="J16" s="14"/>
    </row>
    <row r="17" spans="1:10" ht="12.75">
      <c r="A17" s="28"/>
      <c r="B17" s="12"/>
      <c r="C17" s="12"/>
      <c r="D17" s="13"/>
      <c r="E17" s="12"/>
      <c r="F17" s="12"/>
      <c r="G17" s="13"/>
      <c r="H17" s="13"/>
      <c r="I17" s="13"/>
      <c r="J17" s="14"/>
    </row>
    <row r="18" spans="1:10" ht="12.75" customHeight="1">
      <c r="A18" s="49" t="s">
        <v>19</v>
      </c>
      <c r="B18" s="45"/>
      <c r="C18" s="45"/>
      <c r="D18" s="45"/>
      <c r="E18" s="45"/>
      <c r="F18" s="45"/>
      <c r="G18" s="13"/>
      <c r="H18" s="29"/>
      <c r="I18" s="29"/>
      <c r="J18" s="14"/>
    </row>
    <row r="19" spans="1:10" ht="12.75">
      <c r="A19" s="49"/>
      <c r="B19" s="45"/>
      <c r="C19" s="45"/>
      <c r="D19" s="45"/>
      <c r="E19" s="45"/>
      <c r="F19" s="45"/>
      <c r="G19" s="13"/>
      <c r="H19" s="13"/>
      <c r="I19" s="13"/>
      <c r="J19" s="14"/>
    </row>
    <row r="20" spans="1:10" ht="12.75">
      <c r="A20" s="30"/>
      <c r="B20" s="27"/>
      <c r="C20" s="27"/>
      <c r="D20" s="27"/>
      <c r="E20" s="27"/>
      <c r="F20" s="27"/>
      <c r="G20" s="13"/>
      <c r="H20" s="13"/>
      <c r="I20" s="13"/>
      <c r="J20" s="14"/>
    </row>
    <row r="21" spans="1:10" ht="12.75">
      <c r="A21" s="19" t="s">
        <v>24</v>
      </c>
      <c r="B21" s="31">
        <f>-PV($B$22,B16,D42)</f>
        <v>268086.32344572205</v>
      </c>
      <c r="C21" s="12"/>
      <c r="D21" s="20" t="s">
        <v>25</v>
      </c>
      <c r="E21" s="31">
        <f>-PV(E22,E16,N42)</f>
        <v>258499.73425019436</v>
      </c>
      <c r="F21" s="12"/>
      <c r="G21" s="13"/>
      <c r="H21" s="13"/>
      <c r="I21" s="13"/>
      <c r="J21" s="14"/>
    </row>
    <row r="22" spans="1:10" ht="12.75">
      <c r="A22" s="28" t="s">
        <v>14</v>
      </c>
      <c r="B22" s="32">
        <v>0</v>
      </c>
      <c r="C22" s="12"/>
      <c r="D22" s="13" t="s">
        <v>14</v>
      </c>
      <c r="E22" s="32">
        <v>0</v>
      </c>
      <c r="F22" s="12"/>
      <c r="G22" s="13"/>
      <c r="H22" s="13"/>
      <c r="I22" s="13"/>
      <c r="J22" s="14"/>
    </row>
    <row r="23" spans="1:10" ht="12.75">
      <c r="A23" s="28"/>
      <c r="B23" s="12"/>
      <c r="C23" s="12"/>
      <c r="D23" s="12"/>
      <c r="E23" s="12"/>
      <c r="F23" s="12"/>
      <c r="G23" s="13"/>
      <c r="H23" s="13"/>
      <c r="I23" s="13"/>
      <c r="J23" s="14"/>
    </row>
    <row r="24" spans="1:10" ht="12.75">
      <c r="A24" s="11" t="s">
        <v>26</v>
      </c>
      <c r="B24" s="12"/>
      <c r="C24" s="12"/>
      <c r="D24" s="12"/>
      <c r="E24" s="29">
        <f>B21-E21</f>
        <v>9586.58919552769</v>
      </c>
      <c r="F24" s="12"/>
      <c r="G24" s="13"/>
      <c r="H24" s="13"/>
      <c r="I24" s="13"/>
      <c r="J24" s="14"/>
    </row>
    <row r="25" spans="1:10" ht="12.75">
      <c r="A25" s="11"/>
      <c r="B25" s="12"/>
      <c r="C25" s="12"/>
      <c r="D25" s="12"/>
      <c r="E25" s="29"/>
      <c r="F25" s="12"/>
      <c r="G25" s="13"/>
      <c r="H25" s="13"/>
      <c r="I25" s="13"/>
      <c r="J25" s="14"/>
    </row>
    <row r="26" spans="1:10" ht="12.75" customHeight="1">
      <c r="A26" s="49" t="s">
        <v>27</v>
      </c>
      <c r="B26" s="45"/>
      <c r="C26" s="45"/>
      <c r="D26" s="45"/>
      <c r="E26" s="45"/>
      <c r="F26" s="45"/>
      <c r="G26" s="45"/>
      <c r="H26" s="45"/>
      <c r="I26" s="45"/>
      <c r="J26" s="14"/>
    </row>
    <row r="27" spans="1:10" ht="12.75">
      <c r="A27" s="49"/>
      <c r="B27" s="45"/>
      <c r="C27" s="45"/>
      <c r="D27" s="45"/>
      <c r="E27" s="45"/>
      <c r="F27" s="45"/>
      <c r="G27" s="45"/>
      <c r="H27" s="45"/>
      <c r="I27" s="45"/>
      <c r="J27" s="14"/>
    </row>
    <row r="28" spans="1:10" ht="12.75">
      <c r="A28" s="28"/>
      <c r="B28" s="12"/>
      <c r="C28" s="12"/>
      <c r="D28" s="12"/>
      <c r="E28" s="12"/>
      <c r="F28" s="12"/>
      <c r="G28" s="13"/>
      <c r="H28" s="13"/>
      <c r="I28" s="13"/>
      <c r="J28" s="14"/>
    </row>
    <row r="29" spans="1:10" ht="12.75">
      <c r="A29" s="11" t="s">
        <v>29</v>
      </c>
      <c r="B29" s="12"/>
      <c r="C29" s="12"/>
      <c r="D29" s="12"/>
      <c r="E29" s="12"/>
      <c r="F29" s="12"/>
      <c r="G29" s="13"/>
      <c r="H29" s="13"/>
      <c r="I29" s="12">
        <v>4500</v>
      </c>
      <c r="J29" s="14"/>
    </row>
    <row r="30" spans="1:10" ht="12.75">
      <c r="A30" s="28"/>
      <c r="B30" s="12"/>
      <c r="C30" s="12"/>
      <c r="D30" s="12"/>
      <c r="E30" s="12"/>
      <c r="F30" s="12"/>
      <c r="G30" s="13"/>
      <c r="H30" s="13"/>
      <c r="I30" s="13"/>
      <c r="J30" s="14"/>
    </row>
    <row r="31" spans="1:10" ht="12.75">
      <c r="A31" s="11" t="s">
        <v>31</v>
      </c>
      <c r="B31" s="12"/>
      <c r="C31" s="12"/>
      <c r="D31" s="12"/>
      <c r="E31" s="12"/>
      <c r="F31" s="44">
        <f>E24-I29</f>
        <v>5086.589195527689</v>
      </c>
      <c r="G31" s="44"/>
      <c r="H31" s="12" t="s">
        <v>30</v>
      </c>
      <c r="I31" s="13"/>
      <c r="J31" s="14"/>
    </row>
    <row r="32" spans="1:10" ht="12.75">
      <c r="A32" s="33">
        <f>E24</f>
        <v>9586.58919552769</v>
      </c>
      <c r="B32" s="12" t="s">
        <v>32</v>
      </c>
      <c r="C32" s="12"/>
      <c r="D32" s="12"/>
      <c r="E32" s="31">
        <f>F31</f>
        <v>5086.589195527689</v>
      </c>
      <c r="F32" s="12" t="s">
        <v>33</v>
      </c>
      <c r="G32" s="13">
        <f>B15</f>
        <v>30</v>
      </c>
      <c r="H32" s="13" t="s">
        <v>34</v>
      </c>
      <c r="I32" s="13"/>
      <c r="J32" s="14"/>
    </row>
    <row r="33" spans="1:10" ht="12.75">
      <c r="A33" s="33"/>
      <c r="B33" s="12"/>
      <c r="C33" s="12"/>
      <c r="D33" s="12"/>
      <c r="E33" s="31"/>
      <c r="F33" s="12"/>
      <c r="G33" s="13"/>
      <c r="H33" s="13"/>
      <c r="I33" s="13"/>
      <c r="J33" s="14"/>
    </row>
    <row r="34" spans="1:10" ht="12.75">
      <c r="A34" s="34" t="s">
        <v>35</v>
      </c>
      <c r="B34" s="12"/>
      <c r="C34" s="12"/>
      <c r="D34" s="12"/>
      <c r="E34" s="31"/>
      <c r="F34" s="12"/>
      <c r="G34" s="13"/>
      <c r="H34" s="13"/>
      <c r="I34" s="13"/>
      <c r="J34" s="14"/>
    </row>
    <row r="35" spans="1:10" ht="12.75">
      <c r="A35" s="34" t="s">
        <v>36</v>
      </c>
      <c r="B35" s="12"/>
      <c r="C35" s="12"/>
      <c r="D35" s="12"/>
      <c r="E35" s="35">
        <f>SUM(I42:I401)</f>
        <v>169</v>
      </c>
      <c r="F35" s="12" t="s">
        <v>37</v>
      </c>
      <c r="G35" s="13"/>
      <c r="H35" s="13"/>
      <c r="I35" s="13"/>
      <c r="J35" s="14"/>
    </row>
    <row r="36" spans="1:10" ht="12.75">
      <c r="A36" s="36">
        <f>E35/12</f>
        <v>14.083333333333334</v>
      </c>
      <c r="B36" s="13" t="s">
        <v>28</v>
      </c>
      <c r="C36" s="12" t="s">
        <v>38</v>
      </c>
      <c r="D36" s="12"/>
      <c r="E36" s="31"/>
      <c r="F36" s="12"/>
      <c r="G36" s="13"/>
      <c r="H36" s="13"/>
      <c r="I36" s="13"/>
      <c r="J36" s="14"/>
    </row>
    <row r="37" spans="1:10" ht="12.75">
      <c r="A37" s="37"/>
      <c r="B37" s="16"/>
      <c r="C37" s="16"/>
      <c r="D37" s="16"/>
      <c r="E37" s="38"/>
      <c r="F37" s="16"/>
      <c r="G37" s="17"/>
      <c r="H37" s="17"/>
      <c r="I37" s="17"/>
      <c r="J37" s="18"/>
    </row>
    <row r="39" spans="1:15" ht="15">
      <c r="A39" s="43" t="s">
        <v>17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37.5" customHeight="1">
      <c r="A40" s="41" t="s">
        <v>11</v>
      </c>
      <c r="B40" s="41"/>
      <c r="C40" s="41"/>
      <c r="D40" s="41"/>
      <c r="E40" s="41"/>
      <c r="G40" s="40" t="s">
        <v>13</v>
      </c>
      <c r="H40" s="4"/>
      <c r="I40" s="4"/>
      <c r="K40" s="42" t="s">
        <v>12</v>
      </c>
      <c r="L40" s="42"/>
      <c r="M40" s="42"/>
      <c r="N40" s="42"/>
      <c r="O40" s="42"/>
    </row>
    <row r="41" spans="1:15" ht="12.75">
      <c r="A41" s="1" t="s">
        <v>1</v>
      </c>
      <c r="B41" t="s">
        <v>4</v>
      </c>
      <c r="C41" t="s">
        <v>2</v>
      </c>
      <c r="D41" t="s">
        <v>5</v>
      </c>
      <c r="E41" t="s">
        <v>10</v>
      </c>
      <c r="G41" s="40"/>
      <c r="H41" s="4" t="s">
        <v>15</v>
      </c>
      <c r="I41" s="4" t="s">
        <v>16</v>
      </c>
      <c r="K41" s="1" t="s">
        <v>1</v>
      </c>
      <c r="L41" t="s">
        <v>4</v>
      </c>
      <c r="M41" t="s">
        <v>2</v>
      </c>
      <c r="N41" t="s">
        <v>5</v>
      </c>
      <c r="O41" t="s">
        <v>10</v>
      </c>
    </row>
    <row r="42" spans="1:15" ht="12.75">
      <c r="A42" s="1">
        <v>1</v>
      </c>
      <c r="B42" s="3">
        <f>-PPMT($B$14,A42,$B$16,$B$12)</f>
        <v>594.6842317936724</v>
      </c>
      <c r="C42" s="3">
        <f>-IPMT($B$14,A42,$B$16,$B$12)</f>
        <v>150</v>
      </c>
      <c r="D42" s="3">
        <f>B42+C42</f>
        <v>744.6842317936724</v>
      </c>
      <c r="E42" s="3">
        <f>B12-B42</f>
        <v>239405.31576820632</v>
      </c>
      <c r="G42" s="5">
        <f>IF(A42="","",D42-N42)</f>
        <v>26.629414432021463</v>
      </c>
      <c r="H42" s="5">
        <f>G42</f>
        <v>26.629414432021463</v>
      </c>
      <c r="I42" s="5">
        <f>IF(A42="","",IF(H42&gt;=$I$29,A42,""))</f>
      </c>
      <c r="K42" s="1">
        <f aca="true" t="shared" si="0" ref="K42:K105">A42</f>
        <v>1</v>
      </c>
      <c r="L42" s="3">
        <f>-PPMT($E$14,K42,$E$16,$E$12)</f>
        <v>618.054817361651</v>
      </c>
      <c r="M42" s="3">
        <f>-IPMT($E$14,K42,$E$16,$E$12)</f>
        <v>100</v>
      </c>
      <c r="N42" s="3">
        <f>L42+M42</f>
        <v>718.054817361651</v>
      </c>
      <c r="O42" s="3">
        <f>E12-L42</f>
        <v>239381.94518263836</v>
      </c>
    </row>
    <row r="43" spans="1:15" ht="12.75">
      <c r="A43" s="1">
        <f aca="true" t="shared" si="1" ref="A43:A106">IF(A42="","",IF(A42+1&gt;$B$16,"",A42+1))</f>
        <v>2</v>
      </c>
      <c r="B43" s="3">
        <f aca="true" t="shared" si="2" ref="B43:B106">IF(A43="","",-PPMT($B$14,A43,$B$16,$B$12))</f>
        <v>595.0559094385435</v>
      </c>
      <c r="C43" s="3">
        <f aca="true" t="shared" si="3" ref="C43:C106">IF(A43="","",-IPMT($B$14,A43,$B$16,$B$12))</f>
        <v>149.6283223551289</v>
      </c>
      <c r="D43" s="3">
        <f>IF(A43="","",B43+C43)</f>
        <v>744.6842317936723</v>
      </c>
      <c r="E43" s="3">
        <f>IF(A43="","",E42-B43)</f>
        <v>238810.25985876776</v>
      </c>
      <c r="G43" s="5">
        <f aca="true" t="shared" si="4" ref="G43:G106">IF(A43="","",D43-N43)</f>
        <v>26.62941443202135</v>
      </c>
      <c r="H43" s="5">
        <f>IF(A43="","",H42+G43)</f>
        <v>53.25882886404281</v>
      </c>
      <c r="I43" s="5">
        <f aca="true" t="shared" si="5" ref="I43:I106">IF(A43="","",IF(I42&lt;&gt;"","",IF(H42&gt;=$I$29,"",IF(H43&gt;=$I$29,A43,""))))</f>
      </c>
      <c r="K43" s="1">
        <f t="shared" si="0"/>
        <v>2</v>
      </c>
      <c r="L43" s="3">
        <f aca="true" t="shared" si="6" ref="L43:L106">IF(K43="","",-PPMT($E$14,K43,$E$16,$E$12))</f>
        <v>618.3123402022184</v>
      </c>
      <c r="M43" s="3">
        <f aca="true" t="shared" si="7" ref="M43:M106">IF(K43="","",-IPMT($E$14,K43,$E$16,$E$12))</f>
        <v>99.74247715943262</v>
      </c>
      <c r="N43" s="3">
        <f>IF(K43="","",L43+M43)</f>
        <v>718.054817361651</v>
      </c>
      <c r="O43" s="3">
        <f>IF(K43="","",O42-L43)</f>
        <v>238763.63284243614</v>
      </c>
    </row>
    <row r="44" spans="1:15" ht="12.75">
      <c r="A44" s="1">
        <f t="shared" si="1"/>
        <v>3</v>
      </c>
      <c r="B44" s="3">
        <f t="shared" si="2"/>
        <v>595.4278193819426</v>
      </c>
      <c r="C44" s="3">
        <f t="shared" si="3"/>
        <v>149.25641241172983</v>
      </c>
      <c r="D44" s="3">
        <f aca="true" t="shared" si="8" ref="D44:D107">IF(A44="","",B44+C44)</f>
        <v>744.6842317936724</v>
      </c>
      <c r="E44" s="3">
        <f aca="true" t="shared" si="9" ref="E44:E107">IF(A44="","",E43-B44)</f>
        <v>238214.83203938583</v>
      </c>
      <c r="G44" s="5">
        <f t="shared" si="4"/>
        <v>26.629414432021463</v>
      </c>
      <c r="H44" s="5">
        <f aca="true" t="shared" si="10" ref="H44:H107">IF(A44="","",H43+G44)</f>
        <v>79.88824329606427</v>
      </c>
      <c r="I44" s="5">
        <f t="shared" si="5"/>
      </c>
      <c r="K44" s="1">
        <f t="shared" si="0"/>
        <v>3</v>
      </c>
      <c r="L44" s="3">
        <f t="shared" si="6"/>
        <v>618.5699703439693</v>
      </c>
      <c r="M44" s="3">
        <f t="shared" si="7"/>
        <v>99.4848470176817</v>
      </c>
      <c r="N44" s="3">
        <f aca="true" t="shared" si="11" ref="N44:N107">IF(K44="","",L44+M44)</f>
        <v>718.054817361651</v>
      </c>
      <c r="O44" s="3">
        <f aca="true" t="shared" si="12" ref="O44:O107">IF(K44="","",O43-L44)</f>
        <v>238145.06287209218</v>
      </c>
    </row>
    <row r="45" spans="1:15" ht="12.75">
      <c r="A45" s="1">
        <f t="shared" si="1"/>
        <v>4</v>
      </c>
      <c r="B45" s="3">
        <f t="shared" si="2"/>
        <v>595.7999617690565</v>
      </c>
      <c r="C45" s="3">
        <f t="shared" si="3"/>
        <v>148.88427002461597</v>
      </c>
      <c r="D45" s="3">
        <f t="shared" si="8"/>
        <v>744.6842317936724</v>
      </c>
      <c r="E45" s="3">
        <f t="shared" si="9"/>
        <v>237619.03207761678</v>
      </c>
      <c r="G45" s="5">
        <f t="shared" si="4"/>
        <v>26.629414432021463</v>
      </c>
      <c r="H45" s="5">
        <f t="shared" si="10"/>
        <v>106.51765772808574</v>
      </c>
      <c r="I45" s="5">
        <f t="shared" si="5"/>
      </c>
      <c r="K45" s="1">
        <f t="shared" si="0"/>
        <v>4</v>
      </c>
      <c r="L45" s="3">
        <f t="shared" si="6"/>
        <v>618.8277078316127</v>
      </c>
      <c r="M45" s="3">
        <f t="shared" si="7"/>
        <v>99.2271095300383</v>
      </c>
      <c r="N45" s="3">
        <f t="shared" si="11"/>
        <v>718.054817361651</v>
      </c>
      <c r="O45" s="3">
        <f t="shared" si="12"/>
        <v>237526.23516426058</v>
      </c>
    </row>
    <row r="46" spans="1:15" ht="12.75">
      <c r="A46" s="1">
        <f t="shared" si="1"/>
        <v>5</v>
      </c>
      <c r="B46" s="3">
        <f t="shared" si="2"/>
        <v>596.1723367451619</v>
      </c>
      <c r="C46" s="3">
        <f t="shared" si="3"/>
        <v>148.51189504851047</v>
      </c>
      <c r="D46" s="3">
        <f t="shared" si="8"/>
        <v>744.6842317936724</v>
      </c>
      <c r="E46" s="3">
        <f t="shared" si="9"/>
        <v>237022.85974087162</v>
      </c>
      <c r="G46" s="5">
        <f t="shared" si="4"/>
        <v>26.629414432021463</v>
      </c>
      <c r="H46" s="5">
        <f t="shared" si="10"/>
        <v>133.1470721601072</v>
      </c>
      <c r="I46" s="5">
        <f t="shared" si="5"/>
      </c>
      <c r="K46" s="1">
        <f t="shared" si="0"/>
        <v>5</v>
      </c>
      <c r="L46" s="3">
        <f t="shared" si="6"/>
        <v>619.0855527098759</v>
      </c>
      <c r="M46" s="3">
        <f t="shared" si="7"/>
        <v>98.96926465177513</v>
      </c>
      <c r="N46" s="3">
        <f t="shared" si="11"/>
        <v>718.054817361651</v>
      </c>
      <c r="O46" s="3">
        <f t="shared" si="12"/>
        <v>236907.1496115507</v>
      </c>
    </row>
    <row r="47" spans="1:15" ht="12.75">
      <c r="A47" s="1">
        <f t="shared" si="1"/>
        <v>6</v>
      </c>
      <c r="B47" s="3">
        <f t="shared" si="2"/>
        <v>596.5449444556278</v>
      </c>
      <c r="C47" s="3">
        <f t="shared" si="3"/>
        <v>148.13928733804462</v>
      </c>
      <c r="D47" s="3">
        <f t="shared" si="8"/>
        <v>744.6842317936724</v>
      </c>
      <c r="E47" s="3">
        <f t="shared" si="9"/>
        <v>236426.314796416</v>
      </c>
      <c r="G47" s="5">
        <f t="shared" si="4"/>
        <v>26.629414432021463</v>
      </c>
      <c r="H47" s="5">
        <f t="shared" si="10"/>
        <v>159.77648659212866</v>
      </c>
      <c r="I47" s="5">
        <f t="shared" si="5"/>
      </c>
      <c r="K47" s="1">
        <f t="shared" si="0"/>
        <v>6</v>
      </c>
      <c r="L47" s="3">
        <f t="shared" si="6"/>
        <v>619.343505023505</v>
      </c>
      <c r="M47" s="3">
        <f t="shared" si="7"/>
        <v>98.71131233814593</v>
      </c>
      <c r="N47" s="3">
        <f t="shared" si="11"/>
        <v>718.054817361651</v>
      </c>
      <c r="O47" s="3">
        <f t="shared" si="12"/>
        <v>236287.8061065272</v>
      </c>
    </row>
    <row r="48" spans="1:15" ht="12.75">
      <c r="A48" s="1">
        <f t="shared" si="1"/>
        <v>7</v>
      </c>
      <c r="B48" s="3">
        <f t="shared" si="2"/>
        <v>596.9177850459125</v>
      </c>
      <c r="C48" s="3">
        <f t="shared" si="3"/>
        <v>147.7664467477599</v>
      </c>
      <c r="D48" s="3">
        <f t="shared" si="8"/>
        <v>744.6842317936724</v>
      </c>
      <c r="E48" s="3">
        <f t="shared" si="9"/>
        <v>235829.39701137008</v>
      </c>
      <c r="G48" s="5">
        <f t="shared" si="4"/>
        <v>26.629414432021463</v>
      </c>
      <c r="H48" s="5">
        <f t="shared" si="10"/>
        <v>186.40590102415013</v>
      </c>
      <c r="I48" s="5">
        <f t="shared" si="5"/>
      </c>
      <c r="K48" s="1">
        <f t="shared" si="0"/>
        <v>7</v>
      </c>
      <c r="L48" s="3">
        <f t="shared" si="6"/>
        <v>619.6015648172648</v>
      </c>
      <c r="M48" s="3">
        <f t="shared" si="7"/>
        <v>98.45325254438616</v>
      </c>
      <c r="N48" s="3">
        <f t="shared" si="11"/>
        <v>718.054817361651</v>
      </c>
      <c r="O48" s="3">
        <f t="shared" si="12"/>
        <v>235668.2045417099</v>
      </c>
    </row>
    <row r="49" spans="1:15" ht="12.75">
      <c r="A49" s="1">
        <f t="shared" si="1"/>
        <v>8</v>
      </c>
      <c r="B49" s="3">
        <f t="shared" si="2"/>
        <v>597.2908586615664</v>
      </c>
      <c r="C49" s="3">
        <f t="shared" si="3"/>
        <v>147.39337313210603</v>
      </c>
      <c r="D49" s="3">
        <f t="shared" si="8"/>
        <v>744.6842317936724</v>
      </c>
      <c r="E49" s="3">
        <f t="shared" si="9"/>
        <v>235232.10615270853</v>
      </c>
      <c r="G49" s="5">
        <f t="shared" si="4"/>
        <v>26.629414432021463</v>
      </c>
      <c r="H49" s="5">
        <f t="shared" si="10"/>
        <v>213.0353154561716</v>
      </c>
      <c r="I49" s="5">
        <f t="shared" si="5"/>
      </c>
      <c r="K49" s="1">
        <f t="shared" si="0"/>
        <v>8</v>
      </c>
      <c r="L49" s="3">
        <f t="shared" si="6"/>
        <v>619.8597321359388</v>
      </c>
      <c r="M49" s="3">
        <f t="shared" si="7"/>
        <v>98.19508522571225</v>
      </c>
      <c r="N49" s="3">
        <f t="shared" si="11"/>
        <v>718.054817361651</v>
      </c>
      <c r="O49" s="3">
        <f t="shared" si="12"/>
        <v>235048.344809574</v>
      </c>
    </row>
    <row r="50" spans="1:15" ht="12.75">
      <c r="A50" s="1">
        <f t="shared" si="1"/>
        <v>9</v>
      </c>
      <c r="B50" s="3">
        <f t="shared" si="2"/>
        <v>597.6641654482298</v>
      </c>
      <c r="C50" s="3">
        <f t="shared" si="3"/>
        <v>147.02006634544264</v>
      </c>
      <c r="D50" s="3">
        <f t="shared" si="8"/>
        <v>744.6842317936724</v>
      </c>
      <c r="E50" s="3">
        <f t="shared" si="9"/>
        <v>234634.4419872603</v>
      </c>
      <c r="G50" s="5">
        <f t="shared" si="4"/>
        <v>26.629414432021463</v>
      </c>
      <c r="H50" s="5">
        <f t="shared" si="10"/>
        <v>239.66472988819305</v>
      </c>
      <c r="I50" s="5">
        <f t="shared" si="5"/>
      </c>
      <c r="K50" s="1">
        <f t="shared" si="0"/>
        <v>9</v>
      </c>
      <c r="L50" s="3">
        <f t="shared" si="6"/>
        <v>620.1180070243287</v>
      </c>
      <c r="M50" s="3">
        <f t="shared" si="7"/>
        <v>97.93681033732233</v>
      </c>
      <c r="N50" s="3">
        <f t="shared" si="11"/>
        <v>718.054817361651</v>
      </c>
      <c r="O50" s="3">
        <f t="shared" si="12"/>
        <v>234428.22680254965</v>
      </c>
    </row>
    <row r="51" spans="1:15" ht="12.75">
      <c r="A51" s="1">
        <f t="shared" si="1"/>
        <v>10</v>
      </c>
      <c r="B51" s="3">
        <f t="shared" si="2"/>
        <v>598.037705551635</v>
      </c>
      <c r="C51" s="3">
        <f t="shared" si="3"/>
        <v>146.64652624203745</v>
      </c>
      <c r="D51" s="3">
        <f t="shared" si="8"/>
        <v>744.6842317936724</v>
      </c>
      <c r="E51" s="3">
        <f t="shared" si="9"/>
        <v>234036.40428170867</v>
      </c>
      <c r="G51" s="5">
        <f t="shared" si="4"/>
        <v>26.629414432021463</v>
      </c>
      <c r="H51" s="5">
        <f t="shared" si="10"/>
        <v>266.2941443202145</v>
      </c>
      <c r="I51" s="5">
        <f t="shared" si="5"/>
      </c>
      <c r="K51" s="1">
        <f t="shared" si="0"/>
        <v>10</v>
      </c>
      <c r="L51" s="3">
        <f t="shared" si="6"/>
        <v>620.3763895272555</v>
      </c>
      <c r="M51" s="3">
        <f t="shared" si="7"/>
        <v>97.67842783439552</v>
      </c>
      <c r="N51" s="3">
        <f t="shared" si="11"/>
        <v>718.054817361651</v>
      </c>
      <c r="O51" s="3">
        <f t="shared" si="12"/>
        <v>233807.8504130224</v>
      </c>
    </row>
    <row r="52" spans="1:15" ht="12.75">
      <c r="A52" s="1">
        <f t="shared" si="1"/>
        <v>11</v>
      </c>
      <c r="B52" s="3">
        <f t="shared" si="2"/>
        <v>598.4114791176048</v>
      </c>
      <c r="C52" s="3">
        <f t="shared" si="3"/>
        <v>146.27275267606765</v>
      </c>
      <c r="D52" s="3">
        <f t="shared" si="8"/>
        <v>744.6842317936724</v>
      </c>
      <c r="E52" s="3">
        <f t="shared" si="9"/>
        <v>233437.99280259106</v>
      </c>
      <c r="G52" s="5">
        <f t="shared" si="4"/>
        <v>26.629414432021463</v>
      </c>
      <c r="H52" s="5">
        <f t="shared" si="10"/>
        <v>292.923558752236</v>
      </c>
      <c r="I52" s="5">
        <f t="shared" si="5"/>
      </c>
      <c r="K52" s="1">
        <f t="shared" si="0"/>
        <v>11</v>
      </c>
      <c r="L52" s="3">
        <f t="shared" si="6"/>
        <v>620.6348796895585</v>
      </c>
      <c r="M52" s="3">
        <f t="shared" si="7"/>
        <v>97.4199376720925</v>
      </c>
      <c r="N52" s="3">
        <f t="shared" si="11"/>
        <v>718.054817361651</v>
      </c>
      <c r="O52" s="3">
        <f t="shared" si="12"/>
        <v>233187.21553333284</v>
      </c>
    </row>
    <row r="53" spans="1:15" ht="12.75">
      <c r="A53" s="1">
        <f t="shared" si="1"/>
        <v>12</v>
      </c>
      <c r="B53" s="3">
        <f t="shared" si="2"/>
        <v>598.7854862920535</v>
      </c>
      <c r="C53" s="3">
        <f t="shared" si="3"/>
        <v>145.89874550161898</v>
      </c>
      <c r="D53" s="3">
        <f t="shared" si="8"/>
        <v>744.6842317936726</v>
      </c>
      <c r="E53" s="3">
        <f t="shared" si="9"/>
        <v>232839.207316299</v>
      </c>
      <c r="G53" s="5">
        <f t="shared" si="4"/>
        <v>26.629414432021576</v>
      </c>
      <c r="H53" s="5">
        <f t="shared" si="10"/>
        <v>319.55297318425755</v>
      </c>
      <c r="I53" s="5">
        <f t="shared" si="5"/>
      </c>
      <c r="K53" s="1">
        <f t="shared" si="0"/>
        <v>12</v>
      </c>
      <c r="L53" s="3">
        <f t="shared" si="6"/>
        <v>620.8934775560958</v>
      </c>
      <c r="M53" s="3">
        <f t="shared" si="7"/>
        <v>97.16133980555514</v>
      </c>
      <c r="N53" s="3">
        <f t="shared" si="11"/>
        <v>718.054817361651</v>
      </c>
      <c r="O53" s="3">
        <f t="shared" si="12"/>
        <v>232566.32205577675</v>
      </c>
    </row>
    <row r="54" spans="1:15" ht="12.75">
      <c r="A54" s="1">
        <f t="shared" si="1"/>
        <v>13</v>
      </c>
      <c r="B54" s="3">
        <f t="shared" si="2"/>
        <v>599.1597272209858</v>
      </c>
      <c r="C54" s="3">
        <f t="shared" si="3"/>
        <v>145.5245045726866</v>
      </c>
      <c r="D54" s="3">
        <f t="shared" si="8"/>
        <v>744.6842317936724</v>
      </c>
      <c r="E54" s="3">
        <f t="shared" si="9"/>
        <v>232240.04758907802</v>
      </c>
      <c r="G54" s="5">
        <f t="shared" si="4"/>
        <v>26.629414432021463</v>
      </c>
      <c r="H54" s="5">
        <f t="shared" si="10"/>
        <v>346.182387616279</v>
      </c>
      <c r="I54" s="5">
        <f t="shared" si="5"/>
      </c>
      <c r="K54" s="1">
        <f t="shared" si="0"/>
        <v>13</v>
      </c>
      <c r="L54" s="3">
        <f t="shared" si="6"/>
        <v>621.1521831717442</v>
      </c>
      <c r="M54" s="3">
        <f t="shared" si="7"/>
        <v>96.9026341899067</v>
      </c>
      <c r="N54" s="3">
        <f t="shared" si="11"/>
        <v>718.054817361651</v>
      </c>
      <c r="O54" s="3">
        <f t="shared" si="12"/>
        <v>231945.169872605</v>
      </c>
    </row>
    <row r="55" spans="1:15" ht="12.75">
      <c r="A55" s="1">
        <f t="shared" si="1"/>
        <v>14</v>
      </c>
      <c r="B55" s="3">
        <f t="shared" si="2"/>
        <v>599.534202050499</v>
      </c>
      <c r="C55" s="3">
        <f t="shared" si="3"/>
        <v>145.15002974317346</v>
      </c>
      <c r="D55" s="3">
        <f t="shared" si="8"/>
        <v>744.6842317936724</v>
      </c>
      <c r="E55" s="3">
        <f t="shared" si="9"/>
        <v>231640.51338702752</v>
      </c>
      <c r="G55" s="5">
        <f t="shared" si="4"/>
        <v>26.629414432021463</v>
      </c>
      <c r="H55" s="5">
        <f t="shared" si="10"/>
        <v>372.8118020483005</v>
      </c>
      <c r="I55" s="5">
        <f t="shared" si="5"/>
      </c>
      <c r="K55" s="1">
        <f t="shared" si="0"/>
        <v>14</v>
      </c>
      <c r="L55" s="3">
        <f t="shared" si="6"/>
        <v>621.4109965813992</v>
      </c>
      <c r="M55" s="3">
        <f t="shared" si="7"/>
        <v>96.64382078025174</v>
      </c>
      <c r="N55" s="3">
        <f t="shared" si="11"/>
        <v>718.054817361651</v>
      </c>
      <c r="O55" s="3">
        <f t="shared" si="12"/>
        <v>231323.7588760236</v>
      </c>
    </row>
    <row r="56" spans="1:15" ht="12.75">
      <c r="A56" s="1">
        <f t="shared" si="1"/>
        <v>15</v>
      </c>
      <c r="B56" s="3">
        <f t="shared" si="2"/>
        <v>599.9089109267804</v>
      </c>
      <c r="C56" s="3">
        <f t="shared" si="3"/>
        <v>144.77532086689197</v>
      </c>
      <c r="D56" s="3">
        <f t="shared" si="8"/>
        <v>744.6842317936724</v>
      </c>
      <c r="E56" s="3">
        <f t="shared" si="9"/>
        <v>231040.60447610074</v>
      </c>
      <c r="G56" s="5">
        <f t="shared" si="4"/>
        <v>26.629414432021463</v>
      </c>
      <c r="H56" s="5">
        <f t="shared" si="10"/>
        <v>399.44121648032194</v>
      </c>
      <c r="I56" s="5">
        <f t="shared" si="5"/>
      </c>
      <c r="K56" s="1">
        <f t="shared" si="0"/>
        <v>15</v>
      </c>
      <c r="L56" s="3">
        <f t="shared" si="6"/>
        <v>621.6699178299748</v>
      </c>
      <c r="M56" s="3">
        <f t="shared" si="7"/>
        <v>96.38489953167613</v>
      </c>
      <c r="N56" s="3">
        <f t="shared" si="11"/>
        <v>718.054817361651</v>
      </c>
      <c r="O56" s="3">
        <f t="shared" si="12"/>
        <v>230702.08895819364</v>
      </c>
    </row>
    <row r="57" spans="1:15" ht="12.75">
      <c r="A57" s="1">
        <f t="shared" si="1"/>
        <v>16</v>
      </c>
      <c r="B57" s="3">
        <f t="shared" si="2"/>
        <v>600.2838539961099</v>
      </c>
      <c r="C57" s="3">
        <f t="shared" si="3"/>
        <v>144.4003777975625</v>
      </c>
      <c r="D57" s="3">
        <f t="shared" si="8"/>
        <v>744.6842317936723</v>
      </c>
      <c r="E57" s="3">
        <f t="shared" si="9"/>
        <v>230440.32062210463</v>
      </c>
      <c r="G57" s="5">
        <f t="shared" si="4"/>
        <v>26.62941443202135</v>
      </c>
      <c r="H57" s="5">
        <f t="shared" si="10"/>
        <v>426.0706309123433</v>
      </c>
      <c r="I57" s="5">
        <f t="shared" si="5"/>
      </c>
      <c r="K57" s="1">
        <f t="shared" si="0"/>
        <v>16</v>
      </c>
      <c r="L57" s="3">
        <f t="shared" si="6"/>
        <v>621.928946962404</v>
      </c>
      <c r="M57" s="3">
        <f t="shared" si="7"/>
        <v>96.12587039924699</v>
      </c>
      <c r="N57" s="3">
        <f t="shared" si="11"/>
        <v>718.054817361651</v>
      </c>
      <c r="O57" s="3">
        <f t="shared" si="12"/>
        <v>230080.16001123123</v>
      </c>
    </row>
    <row r="58" spans="1:15" ht="12.75">
      <c r="A58" s="1">
        <f t="shared" si="1"/>
        <v>17</v>
      </c>
      <c r="B58" s="3">
        <f t="shared" si="2"/>
        <v>600.6590314048574</v>
      </c>
      <c r="C58" s="3">
        <f t="shared" si="3"/>
        <v>144.02520038881502</v>
      </c>
      <c r="D58" s="3">
        <f t="shared" si="8"/>
        <v>744.6842317936724</v>
      </c>
      <c r="E58" s="3">
        <f t="shared" si="9"/>
        <v>229839.66159069978</v>
      </c>
      <c r="G58" s="5">
        <f t="shared" si="4"/>
        <v>26.629414432021463</v>
      </c>
      <c r="H58" s="5">
        <f t="shared" si="10"/>
        <v>452.70004534436475</v>
      </c>
      <c r="I58" s="5">
        <f t="shared" si="5"/>
      </c>
      <c r="K58" s="1">
        <f t="shared" si="0"/>
        <v>17</v>
      </c>
      <c r="L58" s="3">
        <f t="shared" si="6"/>
        <v>622.1880840236382</v>
      </c>
      <c r="M58" s="3">
        <f t="shared" si="7"/>
        <v>95.86673333801275</v>
      </c>
      <c r="N58" s="3">
        <f t="shared" si="11"/>
        <v>718.054817361651</v>
      </c>
      <c r="O58" s="3">
        <f t="shared" si="12"/>
        <v>229457.9719272076</v>
      </c>
    </row>
    <row r="59" spans="1:15" ht="12.75">
      <c r="A59" s="1">
        <f t="shared" si="1"/>
        <v>18</v>
      </c>
      <c r="B59" s="3">
        <f t="shared" si="2"/>
        <v>601.0344432994855</v>
      </c>
      <c r="C59" s="3">
        <f t="shared" si="3"/>
        <v>143.649788494187</v>
      </c>
      <c r="D59" s="3">
        <f t="shared" si="8"/>
        <v>744.6842317936724</v>
      </c>
      <c r="E59" s="3">
        <f t="shared" si="9"/>
        <v>229238.6271474003</v>
      </c>
      <c r="G59" s="5">
        <f t="shared" si="4"/>
        <v>26.629414432021463</v>
      </c>
      <c r="H59" s="5">
        <f t="shared" si="10"/>
        <v>479.3294597763862</v>
      </c>
      <c r="I59" s="5">
        <f t="shared" si="5"/>
      </c>
      <c r="K59" s="1">
        <f t="shared" si="0"/>
        <v>18</v>
      </c>
      <c r="L59" s="3">
        <f t="shared" si="6"/>
        <v>622.447329058648</v>
      </c>
      <c r="M59" s="3">
        <f t="shared" si="7"/>
        <v>95.6074883030029</v>
      </c>
      <c r="N59" s="3">
        <f t="shared" si="11"/>
        <v>718.054817361651</v>
      </c>
      <c r="O59" s="3">
        <f t="shared" si="12"/>
        <v>228835.52459814894</v>
      </c>
    </row>
    <row r="60" spans="1:15" ht="12.75">
      <c r="A60" s="1">
        <f t="shared" si="1"/>
        <v>19</v>
      </c>
      <c r="B60" s="3">
        <f t="shared" si="2"/>
        <v>601.4100898265476</v>
      </c>
      <c r="C60" s="3">
        <f t="shared" si="3"/>
        <v>143.27414196712476</v>
      </c>
      <c r="D60" s="3">
        <f t="shared" si="8"/>
        <v>744.6842317936723</v>
      </c>
      <c r="E60" s="3">
        <f t="shared" si="9"/>
        <v>228637.21705757373</v>
      </c>
      <c r="G60" s="5">
        <f t="shared" si="4"/>
        <v>26.62941443202135</v>
      </c>
      <c r="H60" s="5">
        <f t="shared" si="10"/>
        <v>505.95887420840756</v>
      </c>
      <c r="I60" s="5">
        <f t="shared" si="5"/>
      </c>
      <c r="K60" s="1">
        <f t="shared" si="0"/>
        <v>19</v>
      </c>
      <c r="L60" s="3">
        <f t="shared" si="6"/>
        <v>622.7066821124225</v>
      </c>
      <c r="M60" s="3">
        <f t="shared" si="7"/>
        <v>95.34813524922842</v>
      </c>
      <c r="N60" s="3">
        <f t="shared" si="11"/>
        <v>718.054817361651</v>
      </c>
      <c r="O60" s="3">
        <f t="shared" si="12"/>
        <v>228212.81791603653</v>
      </c>
    </row>
    <row r="61" spans="1:15" ht="12.75">
      <c r="A61" s="1">
        <f t="shared" si="1"/>
        <v>20</v>
      </c>
      <c r="B61" s="3">
        <f t="shared" si="2"/>
        <v>601.7859711326894</v>
      </c>
      <c r="C61" s="3">
        <f t="shared" si="3"/>
        <v>142.89826066098303</v>
      </c>
      <c r="D61" s="3">
        <f t="shared" si="8"/>
        <v>744.6842317936724</v>
      </c>
      <c r="E61" s="3">
        <f t="shared" si="9"/>
        <v>228035.43108644104</v>
      </c>
      <c r="G61" s="5">
        <f t="shared" si="4"/>
        <v>26.629414432021463</v>
      </c>
      <c r="H61" s="5">
        <f t="shared" si="10"/>
        <v>532.588288640429</v>
      </c>
      <c r="I61" s="5">
        <f t="shared" si="5"/>
      </c>
      <c r="K61" s="1">
        <f t="shared" si="0"/>
        <v>20</v>
      </c>
      <c r="L61" s="3">
        <f t="shared" si="6"/>
        <v>622.9661432299695</v>
      </c>
      <c r="M61" s="3">
        <f t="shared" si="7"/>
        <v>95.08867413168149</v>
      </c>
      <c r="N61" s="3">
        <f t="shared" si="11"/>
        <v>718.054817361651</v>
      </c>
      <c r="O61" s="3">
        <f t="shared" si="12"/>
        <v>227589.85177280655</v>
      </c>
    </row>
    <row r="62" spans="1:15" ht="12.75">
      <c r="A62" s="1">
        <f t="shared" si="1"/>
        <v>21</v>
      </c>
      <c r="B62" s="3">
        <f t="shared" si="2"/>
        <v>602.1620873646472</v>
      </c>
      <c r="C62" s="3">
        <f t="shared" si="3"/>
        <v>142.52214442902525</v>
      </c>
      <c r="D62" s="3">
        <f t="shared" si="8"/>
        <v>744.6842317936724</v>
      </c>
      <c r="E62" s="3">
        <f t="shared" si="9"/>
        <v>227433.2689990764</v>
      </c>
      <c r="G62" s="5">
        <f t="shared" si="4"/>
        <v>26.629414432021463</v>
      </c>
      <c r="H62" s="5">
        <f t="shared" si="10"/>
        <v>559.2177030724505</v>
      </c>
      <c r="I62" s="5">
        <f t="shared" si="5"/>
      </c>
      <c r="K62" s="1">
        <f t="shared" si="0"/>
        <v>21</v>
      </c>
      <c r="L62" s="3">
        <f t="shared" si="6"/>
        <v>623.2257124563153</v>
      </c>
      <c r="M62" s="3">
        <f t="shared" si="7"/>
        <v>94.82910490533571</v>
      </c>
      <c r="N62" s="3">
        <f t="shared" si="11"/>
        <v>718.054817361651</v>
      </c>
      <c r="O62" s="3">
        <f t="shared" si="12"/>
        <v>226966.62606035025</v>
      </c>
    </row>
    <row r="63" spans="1:15" ht="12.75">
      <c r="A63" s="1">
        <f t="shared" si="1"/>
        <v>22</v>
      </c>
      <c r="B63" s="3">
        <f t="shared" si="2"/>
        <v>602.5384386692501</v>
      </c>
      <c r="C63" s="3">
        <f t="shared" si="3"/>
        <v>142.14579312442228</v>
      </c>
      <c r="D63" s="3">
        <f t="shared" si="8"/>
        <v>744.6842317936724</v>
      </c>
      <c r="E63" s="3">
        <f t="shared" si="9"/>
        <v>226830.73056040713</v>
      </c>
      <c r="G63" s="5">
        <f t="shared" si="4"/>
        <v>26.629414432021463</v>
      </c>
      <c r="H63" s="5">
        <f t="shared" si="10"/>
        <v>585.847117504472</v>
      </c>
      <c r="I63" s="5">
        <f t="shared" si="5"/>
      </c>
      <c r="K63" s="1">
        <f t="shared" si="0"/>
        <v>22</v>
      </c>
      <c r="L63" s="3">
        <f t="shared" si="6"/>
        <v>623.4853898365054</v>
      </c>
      <c r="M63" s="3">
        <f t="shared" si="7"/>
        <v>94.56942752514554</v>
      </c>
      <c r="N63" s="3">
        <f t="shared" si="11"/>
        <v>718.054817361651</v>
      </c>
      <c r="O63" s="3">
        <f t="shared" si="12"/>
        <v>226343.14067051373</v>
      </c>
    </row>
    <row r="64" spans="1:15" ht="12.75">
      <c r="A64" s="1">
        <f t="shared" si="1"/>
        <v>23</v>
      </c>
      <c r="B64" s="3">
        <f t="shared" si="2"/>
        <v>602.9150251934185</v>
      </c>
      <c r="C64" s="3">
        <f t="shared" si="3"/>
        <v>141.76920660025397</v>
      </c>
      <c r="D64" s="3">
        <f t="shared" si="8"/>
        <v>744.6842317936724</v>
      </c>
      <c r="E64" s="3">
        <f t="shared" si="9"/>
        <v>226227.8155352137</v>
      </c>
      <c r="G64" s="5">
        <f t="shared" si="4"/>
        <v>26.629414432021463</v>
      </c>
      <c r="H64" s="5">
        <f t="shared" si="10"/>
        <v>612.4765319364934</v>
      </c>
      <c r="I64" s="5">
        <f t="shared" si="5"/>
      </c>
      <c r="K64" s="1">
        <f t="shared" si="0"/>
        <v>23</v>
      </c>
      <c r="L64" s="3">
        <f t="shared" si="6"/>
        <v>623.745175415604</v>
      </c>
      <c r="M64" s="3">
        <f t="shared" si="7"/>
        <v>94.30964194604701</v>
      </c>
      <c r="N64" s="3">
        <f t="shared" si="11"/>
        <v>718.054817361651</v>
      </c>
      <c r="O64" s="3">
        <f t="shared" si="12"/>
        <v>225719.39549509814</v>
      </c>
    </row>
    <row r="65" spans="1:15" ht="12.75">
      <c r="A65" s="1">
        <f t="shared" si="1"/>
        <v>24</v>
      </c>
      <c r="B65" s="3">
        <f t="shared" si="2"/>
        <v>603.2918470841645</v>
      </c>
      <c r="C65" s="3">
        <f t="shared" si="3"/>
        <v>141.39238470950798</v>
      </c>
      <c r="D65" s="3">
        <f t="shared" si="8"/>
        <v>744.6842317936724</v>
      </c>
      <c r="E65" s="3">
        <f t="shared" si="9"/>
        <v>225624.52368812956</v>
      </c>
      <c r="G65" s="5">
        <f t="shared" si="4"/>
        <v>26.629414432021463</v>
      </c>
      <c r="H65" s="5">
        <f t="shared" si="10"/>
        <v>639.1059463685149</v>
      </c>
      <c r="I65" s="5">
        <f t="shared" si="5"/>
      </c>
      <c r="K65" s="1">
        <f t="shared" si="0"/>
        <v>24</v>
      </c>
      <c r="L65" s="3">
        <f t="shared" si="6"/>
        <v>624.0050692386939</v>
      </c>
      <c r="M65" s="3">
        <f t="shared" si="7"/>
        <v>94.04974812295708</v>
      </c>
      <c r="N65" s="3">
        <f t="shared" si="11"/>
        <v>718.054817361651</v>
      </c>
      <c r="O65" s="3">
        <f t="shared" si="12"/>
        <v>225095.39042585946</v>
      </c>
    </row>
    <row r="66" spans="1:15" ht="12.75">
      <c r="A66" s="1">
        <f t="shared" si="1"/>
        <v>25</v>
      </c>
      <c r="B66" s="3">
        <f t="shared" si="2"/>
        <v>603.668904488592</v>
      </c>
      <c r="C66" s="3">
        <f t="shared" si="3"/>
        <v>141.01532730508046</v>
      </c>
      <c r="D66" s="3">
        <f t="shared" si="8"/>
        <v>744.6842317936726</v>
      </c>
      <c r="E66" s="3">
        <f t="shared" si="9"/>
        <v>225020.85478364097</v>
      </c>
      <c r="G66" s="5">
        <f t="shared" si="4"/>
        <v>26.629414432021576</v>
      </c>
      <c r="H66" s="5">
        <f t="shared" si="10"/>
        <v>665.7353608005365</v>
      </c>
      <c r="I66" s="5">
        <f t="shared" si="5"/>
      </c>
      <c r="K66" s="1">
        <f t="shared" si="0"/>
        <v>25</v>
      </c>
      <c r="L66" s="3">
        <f t="shared" si="6"/>
        <v>624.2650713508766</v>
      </c>
      <c r="M66" s="3">
        <f t="shared" si="7"/>
        <v>93.78974601077432</v>
      </c>
      <c r="N66" s="3">
        <f t="shared" si="11"/>
        <v>718.054817361651</v>
      </c>
      <c r="O66" s="3">
        <f t="shared" si="12"/>
        <v>224471.12535450858</v>
      </c>
    </row>
    <row r="67" spans="1:15" ht="12.75">
      <c r="A67" s="1">
        <f t="shared" si="1"/>
        <v>26</v>
      </c>
      <c r="B67" s="3">
        <f t="shared" si="2"/>
        <v>604.0461975538974</v>
      </c>
      <c r="C67" s="3">
        <f t="shared" si="3"/>
        <v>140.63803423977507</v>
      </c>
      <c r="D67" s="3">
        <f t="shared" si="8"/>
        <v>744.6842317936724</v>
      </c>
      <c r="E67" s="3">
        <f t="shared" si="9"/>
        <v>224416.80858608708</v>
      </c>
      <c r="G67" s="5">
        <f t="shared" si="4"/>
        <v>26.629414432021463</v>
      </c>
      <c r="H67" s="5">
        <f t="shared" si="10"/>
        <v>692.3647752325579</v>
      </c>
      <c r="I67" s="5">
        <f t="shared" si="5"/>
      </c>
      <c r="K67" s="1">
        <f t="shared" si="0"/>
        <v>26</v>
      </c>
      <c r="L67" s="3">
        <f t="shared" si="6"/>
        <v>624.5251817972729</v>
      </c>
      <c r="M67" s="3">
        <f t="shared" si="7"/>
        <v>93.5296355643781</v>
      </c>
      <c r="N67" s="3">
        <f t="shared" si="11"/>
        <v>718.054817361651</v>
      </c>
      <c r="O67" s="3">
        <f t="shared" si="12"/>
        <v>223846.6001727113</v>
      </c>
    </row>
    <row r="68" spans="1:15" ht="12.75">
      <c r="A68" s="1">
        <f t="shared" si="1"/>
        <v>27</v>
      </c>
      <c r="B68" s="3">
        <f t="shared" si="2"/>
        <v>604.4237264273686</v>
      </c>
      <c r="C68" s="3">
        <f t="shared" si="3"/>
        <v>140.26050536630382</v>
      </c>
      <c r="D68" s="3">
        <f t="shared" si="8"/>
        <v>744.6842317936724</v>
      </c>
      <c r="E68" s="3">
        <f t="shared" si="9"/>
        <v>223812.3848596597</v>
      </c>
      <c r="G68" s="5">
        <f t="shared" si="4"/>
        <v>26.629414432021463</v>
      </c>
      <c r="H68" s="5">
        <f t="shared" si="10"/>
        <v>718.9941896645794</v>
      </c>
      <c r="I68" s="5">
        <f t="shared" si="5"/>
      </c>
      <c r="K68" s="1">
        <f t="shared" si="0"/>
        <v>27</v>
      </c>
      <c r="L68" s="3">
        <f t="shared" si="6"/>
        <v>624.7854006230217</v>
      </c>
      <c r="M68" s="3">
        <f t="shared" si="7"/>
        <v>93.26941673862923</v>
      </c>
      <c r="N68" s="3">
        <f t="shared" si="11"/>
        <v>718.054817361651</v>
      </c>
      <c r="O68" s="3">
        <f t="shared" si="12"/>
        <v>223221.81477208828</v>
      </c>
    </row>
    <row r="69" spans="1:15" ht="12.75">
      <c r="A69" s="1">
        <f t="shared" si="1"/>
        <v>28</v>
      </c>
      <c r="B69" s="3">
        <f t="shared" si="2"/>
        <v>604.8014912563858</v>
      </c>
      <c r="C69" s="3">
        <f t="shared" si="3"/>
        <v>139.88274053728657</v>
      </c>
      <c r="D69" s="3">
        <f t="shared" si="8"/>
        <v>744.6842317936723</v>
      </c>
      <c r="E69" s="3">
        <f t="shared" si="9"/>
        <v>223207.5833684033</v>
      </c>
      <c r="G69" s="5">
        <f t="shared" si="4"/>
        <v>26.62941443202135</v>
      </c>
      <c r="H69" s="5">
        <f t="shared" si="10"/>
        <v>745.6236040966007</v>
      </c>
      <c r="I69" s="5">
        <f t="shared" si="5"/>
      </c>
      <c r="K69" s="1">
        <f t="shared" si="0"/>
        <v>28</v>
      </c>
      <c r="L69" s="3">
        <f t="shared" si="6"/>
        <v>625.0457278732813</v>
      </c>
      <c r="M69" s="3">
        <f t="shared" si="7"/>
        <v>93.00908948836964</v>
      </c>
      <c r="N69" s="3">
        <f t="shared" si="11"/>
        <v>718.054817361651</v>
      </c>
      <c r="O69" s="3">
        <f t="shared" si="12"/>
        <v>222596.769044215</v>
      </c>
    </row>
    <row r="70" spans="1:15" ht="12.75">
      <c r="A70" s="1">
        <f t="shared" si="1"/>
        <v>29</v>
      </c>
      <c r="B70" s="3">
        <f t="shared" si="2"/>
        <v>605.179492188421</v>
      </c>
      <c r="C70" s="3">
        <f t="shared" si="3"/>
        <v>139.50473960525144</v>
      </c>
      <c r="D70" s="3">
        <f t="shared" si="8"/>
        <v>744.6842317936724</v>
      </c>
      <c r="E70" s="3">
        <f t="shared" si="9"/>
        <v>222602.4038762149</v>
      </c>
      <c r="G70" s="5">
        <f t="shared" si="4"/>
        <v>26.629414432021463</v>
      </c>
      <c r="H70" s="5">
        <f t="shared" si="10"/>
        <v>772.2530185286222</v>
      </c>
      <c r="I70" s="5">
        <f t="shared" si="5"/>
      </c>
      <c r="K70" s="1">
        <f t="shared" si="0"/>
        <v>29</v>
      </c>
      <c r="L70" s="3">
        <f t="shared" si="6"/>
        <v>625.3061635932286</v>
      </c>
      <c r="M70" s="3">
        <f t="shared" si="7"/>
        <v>92.7486537684224</v>
      </c>
      <c r="N70" s="3">
        <f t="shared" si="11"/>
        <v>718.054817361651</v>
      </c>
      <c r="O70" s="3">
        <f t="shared" si="12"/>
        <v>221971.46288062178</v>
      </c>
    </row>
    <row r="71" spans="1:15" ht="12.75">
      <c r="A71" s="1">
        <f t="shared" si="1"/>
        <v>30</v>
      </c>
      <c r="B71" s="3">
        <f t="shared" si="2"/>
        <v>605.5577293710388</v>
      </c>
      <c r="C71" s="3">
        <f t="shared" si="3"/>
        <v>139.12650242263365</v>
      </c>
      <c r="D71" s="3">
        <f t="shared" si="8"/>
        <v>744.6842317936724</v>
      </c>
      <c r="E71" s="3">
        <f t="shared" si="9"/>
        <v>221996.84614684386</v>
      </c>
      <c r="G71" s="5">
        <f t="shared" si="4"/>
        <v>26.629414432021463</v>
      </c>
      <c r="H71" s="5">
        <f t="shared" si="10"/>
        <v>798.8824329606437</v>
      </c>
      <c r="I71" s="5">
        <f t="shared" si="5"/>
      </c>
      <c r="K71" s="1">
        <f t="shared" si="0"/>
        <v>30</v>
      </c>
      <c r="L71" s="3">
        <f t="shared" si="6"/>
        <v>625.5667078280592</v>
      </c>
      <c r="M71" s="3">
        <f t="shared" si="7"/>
        <v>92.4881095335918</v>
      </c>
      <c r="N71" s="3">
        <f t="shared" si="11"/>
        <v>718.054817361651</v>
      </c>
      <c r="O71" s="3">
        <f t="shared" si="12"/>
        <v>221345.89617279373</v>
      </c>
    </row>
    <row r="72" spans="1:15" ht="12.75">
      <c r="A72" s="1">
        <f t="shared" si="1"/>
        <v>31</v>
      </c>
      <c r="B72" s="3">
        <f t="shared" si="2"/>
        <v>605.9362029518957</v>
      </c>
      <c r="C72" s="3">
        <f t="shared" si="3"/>
        <v>138.74802884177674</v>
      </c>
      <c r="D72" s="3">
        <f t="shared" si="8"/>
        <v>744.6842317936724</v>
      </c>
      <c r="E72" s="3">
        <f t="shared" si="9"/>
        <v>221390.90994389198</v>
      </c>
      <c r="G72" s="5">
        <f t="shared" si="4"/>
        <v>26.629414432021463</v>
      </c>
      <c r="H72" s="5">
        <f t="shared" si="10"/>
        <v>825.5118473926651</v>
      </c>
      <c r="I72" s="5">
        <f t="shared" si="5"/>
      </c>
      <c r="K72" s="1">
        <f t="shared" si="0"/>
        <v>31</v>
      </c>
      <c r="L72" s="3">
        <f t="shared" si="6"/>
        <v>625.8273606229876</v>
      </c>
      <c r="M72" s="3">
        <f t="shared" si="7"/>
        <v>92.22745673866334</v>
      </c>
      <c r="N72" s="3">
        <f t="shared" si="11"/>
        <v>718.054817361651</v>
      </c>
      <c r="O72" s="3">
        <f t="shared" si="12"/>
        <v>220720.06881217074</v>
      </c>
    </row>
    <row r="73" spans="1:15" ht="12.75">
      <c r="A73" s="1">
        <f t="shared" si="1"/>
        <v>32</v>
      </c>
      <c r="B73" s="3">
        <f t="shared" si="2"/>
        <v>606.3149130787408</v>
      </c>
      <c r="C73" s="3">
        <f t="shared" si="3"/>
        <v>138.3693187149316</v>
      </c>
      <c r="D73" s="3">
        <f t="shared" si="8"/>
        <v>744.6842317936724</v>
      </c>
      <c r="E73" s="3">
        <f t="shared" si="9"/>
        <v>220784.59503081325</v>
      </c>
      <c r="G73" s="5">
        <f t="shared" si="4"/>
        <v>26.629414432021463</v>
      </c>
      <c r="H73" s="5">
        <f t="shared" si="10"/>
        <v>852.1412618246866</v>
      </c>
      <c r="I73" s="5">
        <f t="shared" si="5"/>
      </c>
      <c r="K73" s="1">
        <f t="shared" si="0"/>
        <v>32</v>
      </c>
      <c r="L73" s="3">
        <f t="shared" si="6"/>
        <v>626.0881220232471</v>
      </c>
      <c r="M73" s="3">
        <f t="shared" si="7"/>
        <v>91.96669533840384</v>
      </c>
      <c r="N73" s="3">
        <f t="shared" si="11"/>
        <v>718.054817361651</v>
      </c>
      <c r="O73" s="3">
        <f t="shared" si="12"/>
        <v>220093.9806901475</v>
      </c>
    </row>
    <row r="74" spans="1:15" ht="12.75">
      <c r="A74" s="1">
        <f t="shared" si="1"/>
        <v>33</v>
      </c>
      <c r="B74" s="3">
        <f t="shared" si="2"/>
        <v>606.6938598994149</v>
      </c>
      <c r="C74" s="3">
        <f t="shared" si="3"/>
        <v>137.99037189425758</v>
      </c>
      <c r="D74" s="3">
        <f t="shared" si="8"/>
        <v>744.6842317936724</v>
      </c>
      <c r="E74" s="3">
        <f t="shared" si="9"/>
        <v>220177.90117091383</v>
      </c>
      <c r="G74" s="5">
        <f t="shared" si="4"/>
        <v>26.629414432021463</v>
      </c>
      <c r="H74" s="5">
        <f t="shared" si="10"/>
        <v>878.770676256708</v>
      </c>
      <c r="I74" s="5">
        <f t="shared" si="5"/>
      </c>
      <c r="K74" s="1">
        <f t="shared" si="0"/>
        <v>33</v>
      </c>
      <c r="L74" s="3">
        <f t="shared" si="6"/>
        <v>626.3489920740901</v>
      </c>
      <c r="M74" s="3">
        <f t="shared" si="7"/>
        <v>91.7058252875609</v>
      </c>
      <c r="N74" s="3">
        <f t="shared" si="11"/>
        <v>718.054817361651</v>
      </c>
      <c r="O74" s="3">
        <f t="shared" si="12"/>
        <v>219467.6316980734</v>
      </c>
    </row>
    <row r="75" spans="1:15" ht="12.75">
      <c r="A75" s="1">
        <f t="shared" si="1"/>
        <v>34</v>
      </c>
      <c r="B75" s="3">
        <f t="shared" si="2"/>
        <v>607.073043561852</v>
      </c>
      <c r="C75" s="3">
        <f t="shared" si="3"/>
        <v>137.61118823182045</v>
      </c>
      <c r="D75" s="3">
        <f t="shared" si="8"/>
        <v>744.6842317936726</v>
      </c>
      <c r="E75" s="3">
        <f t="shared" si="9"/>
        <v>219570.82812735197</v>
      </c>
      <c r="G75" s="5">
        <f t="shared" si="4"/>
        <v>26.629414432021576</v>
      </c>
      <c r="H75" s="5">
        <f t="shared" si="10"/>
        <v>905.4000906887296</v>
      </c>
      <c r="I75" s="5">
        <f t="shared" si="5"/>
      </c>
      <c r="K75" s="1">
        <f t="shared" si="0"/>
        <v>34</v>
      </c>
      <c r="L75" s="3">
        <f t="shared" si="6"/>
        <v>626.6099708207876</v>
      </c>
      <c r="M75" s="3">
        <f t="shared" si="7"/>
        <v>91.44484654086337</v>
      </c>
      <c r="N75" s="3">
        <f t="shared" si="11"/>
        <v>718.054817361651</v>
      </c>
      <c r="O75" s="3">
        <f t="shared" si="12"/>
        <v>218841.02172725264</v>
      </c>
    </row>
    <row r="76" spans="1:15" ht="12.75">
      <c r="A76" s="1">
        <f t="shared" si="1"/>
        <v>35</v>
      </c>
      <c r="B76" s="3">
        <f t="shared" si="2"/>
        <v>607.4524642140783</v>
      </c>
      <c r="C76" s="3">
        <f t="shared" si="3"/>
        <v>137.23176757959416</v>
      </c>
      <c r="D76" s="3">
        <f t="shared" si="8"/>
        <v>744.6842317936724</v>
      </c>
      <c r="E76" s="3">
        <f t="shared" si="9"/>
        <v>218963.37566313788</v>
      </c>
      <c r="G76" s="5">
        <f t="shared" si="4"/>
        <v>26.629414432021463</v>
      </c>
      <c r="H76" s="5">
        <f t="shared" si="10"/>
        <v>932.0295051207511</v>
      </c>
      <c r="I76" s="5">
        <f t="shared" si="5"/>
      </c>
      <c r="K76" s="1">
        <f t="shared" si="0"/>
        <v>35</v>
      </c>
      <c r="L76" s="3">
        <f t="shared" si="6"/>
        <v>626.8710583086296</v>
      </c>
      <c r="M76" s="3">
        <f t="shared" si="7"/>
        <v>91.18375905302136</v>
      </c>
      <c r="N76" s="3">
        <f t="shared" si="11"/>
        <v>718.054817361651</v>
      </c>
      <c r="O76" s="3">
        <f t="shared" si="12"/>
        <v>218214.150668944</v>
      </c>
    </row>
    <row r="77" spans="1:15" ht="12.75">
      <c r="A77" s="1">
        <f t="shared" si="1"/>
        <v>36</v>
      </c>
      <c r="B77" s="3">
        <f t="shared" si="2"/>
        <v>607.8321220042121</v>
      </c>
      <c r="C77" s="3">
        <f t="shared" si="3"/>
        <v>136.85210978946031</v>
      </c>
      <c r="D77" s="3">
        <f t="shared" si="8"/>
        <v>744.6842317936724</v>
      </c>
      <c r="E77" s="3">
        <f t="shared" si="9"/>
        <v>218355.54354113367</v>
      </c>
      <c r="G77" s="5">
        <f t="shared" si="4"/>
        <v>26.629414432021463</v>
      </c>
      <c r="H77" s="5">
        <f t="shared" si="10"/>
        <v>958.6589195527725</v>
      </c>
      <c r="I77" s="5">
        <f t="shared" si="5"/>
      </c>
      <c r="K77" s="1">
        <f t="shared" si="0"/>
        <v>36</v>
      </c>
      <c r="L77" s="3">
        <f t="shared" si="6"/>
        <v>627.132254582925</v>
      </c>
      <c r="M77" s="3">
        <f t="shared" si="7"/>
        <v>90.92256277872598</v>
      </c>
      <c r="N77" s="3">
        <f t="shared" si="11"/>
        <v>718.054817361651</v>
      </c>
      <c r="O77" s="3">
        <f t="shared" si="12"/>
        <v>217587.01841436108</v>
      </c>
    </row>
    <row r="78" spans="1:15" ht="12.75">
      <c r="A78" s="1">
        <f t="shared" si="1"/>
        <v>37</v>
      </c>
      <c r="B78" s="3">
        <f t="shared" si="2"/>
        <v>608.2120170804646</v>
      </c>
      <c r="C78" s="3">
        <f t="shared" si="3"/>
        <v>136.47221471320782</v>
      </c>
      <c r="D78" s="3">
        <f t="shared" si="8"/>
        <v>744.6842317936724</v>
      </c>
      <c r="E78" s="3">
        <f t="shared" si="9"/>
        <v>217747.3315240532</v>
      </c>
      <c r="G78" s="5">
        <f t="shared" si="4"/>
        <v>26.629414432021463</v>
      </c>
      <c r="H78" s="5">
        <f t="shared" si="10"/>
        <v>985.288333984794</v>
      </c>
      <c r="I78" s="5">
        <f t="shared" si="5"/>
      </c>
      <c r="K78" s="1">
        <f t="shared" si="0"/>
        <v>37</v>
      </c>
      <c r="L78" s="3">
        <f t="shared" si="6"/>
        <v>627.3935596890012</v>
      </c>
      <c r="M78" s="3">
        <f t="shared" si="7"/>
        <v>90.66125767264973</v>
      </c>
      <c r="N78" s="3">
        <f t="shared" si="11"/>
        <v>718.054817361651</v>
      </c>
      <c r="O78" s="3">
        <f t="shared" si="12"/>
        <v>216959.6248546721</v>
      </c>
    </row>
    <row r="79" spans="1:15" ht="12.75">
      <c r="A79" s="1">
        <f t="shared" si="1"/>
        <v>38</v>
      </c>
      <c r="B79" s="3">
        <f t="shared" si="2"/>
        <v>608.5921495911401</v>
      </c>
      <c r="C79" s="3">
        <f t="shared" si="3"/>
        <v>136.09208220253234</v>
      </c>
      <c r="D79" s="3">
        <f t="shared" si="8"/>
        <v>744.6842317936724</v>
      </c>
      <c r="E79" s="3">
        <f t="shared" si="9"/>
        <v>217138.73937446208</v>
      </c>
      <c r="G79" s="5">
        <f t="shared" si="4"/>
        <v>26.629414432021463</v>
      </c>
      <c r="H79" s="5">
        <f t="shared" si="10"/>
        <v>1011.9177484168155</v>
      </c>
      <c r="I79" s="5">
        <f t="shared" si="5"/>
      </c>
      <c r="K79" s="1">
        <f t="shared" si="0"/>
        <v>38</v>
      </c>
      <c r="L79" s="3">
        <f t="shared" si="6"/>
        <v>627.654973672205</v>
      </c>
      <c r="M79" s="3">
        <f t="shared" si="7"/>
        <v>90.39984368944597</v>
      </c>
      <c r="N79" s="3">
        <f t="shared" si="11"/>
        <v>718.054817361651</v>
      </c>
      <c r="O79" s="3">
        <f t="shared" si="12"/>
        <v>216331.96988099988</v>
      </c>
    </row>
    <row r="80" spans="1:15" ht="12.75">
      <c r="A80" s="1">
        <f t="shared" si="1"/>
        <v>39</v>
      </c>
      <c r="B80" s="3">
        <f t="shared" si="2"/>
        <v>608.9725196846344</v>
      </c>
      <c r="C80" s="3">
        <f t="shared" si="3"/>
        <v>135.711712109038</v>
      </c>
      <c r="D80" s="3">
        <f t="shared" si="8"/>
        <v>744.6842317936724</v>
      </c>
      <c r="E80" s="3">
        <f t="shared" si="9"/>
        <v>216529.76685477744</v>
      </c>
      <c r="G80" s="5">
        <f t="shared" si="4"/>
        <v>26.629414432021463</v>
      </c>
      <c r="H80" s="5">
        <f t="shared" si="10"/>
        <v>1038.547162848837</v>
      </c>
      <c r="I80" s="5">
        <f t="shared" si="5"/>
      </c>
      <c r="K80" s="1">
        <f t="shared" si="0"/>
        <v>39</v>
      </c>
      <c r="L80" s="3">
        <f t="shared" si="6"/>
        <v>627.9164965779017</v>
      </c>
      <c r="M80" s="3">
        <f t="shared" si="7"/>
        <v>90.13832078374922</v>
      </c>
      <c r="N80" s="3">
        <f t="shared" si="11"/>
        <v>718.054817361651</v>
      </c>
      <c r="O80" s="3">
        <f t="shared" si="12"/>
        <v>215704.05338442198</v>
      </c>
    </row>
    <row r="81" spans="1:15" ht="12.75">
      <c r="A81" s="1">
        <f t="shared" si="1"/>
        <v>40</v>
      </c>
      <c r="B81" s="3">
        <f t="shared" si="2"/>
        <v>609.3531275094376</v>
      </c>
      <c r="C81" s="3">
        <f t="shared" si="3"/>
        <v>135.33110428423487</v>
      </c>
      <c r="D81" s="3">
        <f t="shared" si="8"/>
        <v>744.6842317936726</v>
      </c>
      <c r="E81" s="3">
        <f t="shared" si="9"/>
        <v>215920.413727268</v>
      </c>
      <c r="G81" s="5">
        <f t="shared" si="4"/>
        <v>26.629414432021576</v>
      </c>
      <c r="H81" s="5">
        <f t="shared" si="10"/>
        <v>1065.1765772808585</v>
      </c>
      <c r="I81" s="5">
        <f t="shared" si="5"/>
      </c>
      <c r="K81" s="1">
        <f t="shared" si="0"/>
        <v>40</v>
      </c>
      <c r="L81" s="3">
        <f t="shared" si="6"/>
        <v>628.1781284514759</v>
      </c>
      <c r="M81" s="3">
        <f t="shared" si="7"/>
        <v>89.8766889101751</v>
      </c>
      <c r="N81" s="3">
        <f t="shared" si="11"/>
        <v>718.054817361651</v>
      </c>
      <c r="O81" s="3">
        <f t="shared" si="12"/>
        <v>215075.8752559705</v>
      </c>
    </row>
    <row r="82" spans="1:15" ht="12.75">
      <c r="A82" s="1">
        <f t="shared" si="1"/>
        <v>41</v>
      </c>
      <c r="B82" s="3">
        <f t="shared" si="2"/>
        <v>609.7339732141307</v>
      </c>
      <c r="C82" s="3">
        <f t="shared" si="3"/>
        <v>134.9502585795417</v>
      </c>
      <c r="D82" s="3">
        <f t="shared" si="8"/>
        <v>744.6842317936724</v>
      </c>
      <c r="E82" s="3">
        <f t="shared" si="9"/>
        <v>215310.67975405385</v>
      </c>
      <c r="G82" s="5">
        <f t="shared" si="4"/>
        <v>26.629414432021463</v>
      </c>
      <c r="H82" s="5">
        <f t="shared" si="10"/>
        <v>1091.8059917128799</v>
      </c>
      <c r="I82" s="5">
        <f t="shared" si="5"/>
      </c>
      <c r="K82" s="1">
        <f t="shared" si="0"/>
        <v>41</v>
      </c>
      <c r="L82" s="3">
        <f t="shared" si="6"/>
        <v>628.4398693383306</v>
      </c>
      <c r="M82" s="3">
        <f t="shared" si="7"/>
        <v>89.61494802332038</v>
      </c>
      <c r="N82" s="3">
        <f t="shared" si="11"/>
        <v>718.054817361651</v>
      </c>
      <c r="O82" s="3">
        <f t="shared" si="12"/>
        <v>214447.43538663216</v>
      </c>
    </row>
    <row r="83" spans="1:15" ht="12.75">
      <c r="A83" s="1">
        <f t="shared" si="1"/>
        <v>42</v>
      </c>
      <c r="B83" s="3">
        <f t="shared" si="2"/>
        <v>610.1150569473897</v>
      </c>
      <c r="C83" s="3">
        <f t="shared" si="3"/>
        <v>134.56917484628275</v>
      </c>
      <c r="D83" s="3">
        <f t="shared" si="8"/>
        <v>744.6842317936724</v>
      </c>
      <c r="E83" s="3">
        <f t="shared" si="9"/>
        <v>214700.56469710646</v>
      </c>
      <c r="G83" s="5">
        <f t="shared" si="4"/>
        <v>26.629414432021463</v>
      </c>
      <c r="H83" s="5">
        <f t="shared" si="10"/>
        <v>1118.4354061449012</v>
      </c>
      <c r="I83" s="5">
        <f t="shared" si="5"/>
      </c>
      <c r="K83" s="1">
        <f t="shared" si="0"/>
        <v>42</v>
      </c>
      <c r="L83" s="3">
        <f t="shared" si="6"/>
        <v>628.7017192838883</v>
      </c>
      <c r="M83" s="3">
        <f t="shared" si="7"/>
        <v>89.35309807776262</v>
      </c>
      <c r="N83" s="3">
        <f t="shared" si="11"/>
        <v>718.054817361651</v>
      </c>
      <c r="O83" s="3">
        <f t="shared" si="12"/>
        <v>213818.73366734828</v>
      </c>
    </row>
    <row r="84" spans="1:15" ht="12.75">
      <c r="A84" s="1">
        <f t="shared" si="1"/>
        <v>43</v>
      </c>
      <c r="B84" s="3">
        <f t="shared" si="2"/>
        <v>610.4963788579819</v>
      </c>
      <c r="C84" s="3">
        <f t="shared" si="3"/>
        <v>134.1878529356906</v>
      </c>
      <c r="D84" s="3">
        <f t="shared" si="8"/>
        <v>744.6842317936724</v>
      </c>
      <c r="E84" s="3">
        <f t="shared" si="9"/>
        <v>214090.06831824846</v>
      </c>
      <c r="G84" s="5">
        <f t="shared" si="4"/>
        <v>26.629414432021463</v>
      </c>
      <c r="H84" s="5">
        <f t="shared" si="10"/>
        <v>1145.0648205769226</v>
      </c>
      <c r="I84" s="5">
        <f t="shared" si="5"/>
      </c>
      <c r="K84" s="1">
        <f t="shared" si="0"/>
        <v>43</v>
      </c>
      <c r="L84" s="3">
        <f t="shared" si="6"/>
        <v>628.96367833359</v>
      </c>
      <c r="M84" s="3">
        <f t="shared" si="7"/>
        <v>89.09113902806104</v>
      </c>
      <c r="N84" s="3">
        <f t="shared" si="11"/>
        <v>718.054817361651</v>
      </c>
      <c r="O84" s="3">
        <f t="shared" si="12"/>
        <v>213189.7699890147</v>
      </c>
    </row>
    <row r="85" spans="1:15" ht="12.75">
      <c r="A85" s="1">
        <f t="shared" si="1"/>
        <v>44</v>
      </c>
      <c r="B85" s="3">
        <f t="shared" si="2"/>
        <v>610.8779390947683</v>
      </c>
      <c r="C85" s="3">
        <f t="shared" si="3"/>
        <v>133.80629269890412</v>
      </c>
      <c r="D85" s="3">
        <f t="shared" si="8"/>
        <v>744.6842317936724</v>
      </c>
      <c r="E85" s="3">
        <f t="shared" si="9"/>
        <v>213479.1903791537</v>
      </c>
      <c r="G85" s="5">
        <f t="shared" si="4"/>
        <v>26.629414432021463</v>
      </c>
      <c r="H85" s="5">
        <f t="shared" si="10"/>
        <v>1171.694235008944</v>
      </c>
      <c r="I85" s="5">
        <f t="shared" si="5"/>
      </c>
      <c r="K85" s="1">
        <f t="shared" si="0"/>
        <v>44</v>
      </c>
      <c r="L85" s="3">
        <f t="shared" si="6"/>
        <v>629.2257465328956</v>
      </c>
      <c r="M85" s="3">
        <f t="shared" si="7"/>
        <v>88.82907082875532</v>
      </c>
      <c r="N85" s="3">
        <f t="shared" si="11"/>
        <v>718.054817361651</v>
      </c>
      <c r="O85" s="3">
        <f t="shared" si="12"/>
        <v>212560.5442424818</v>
      </c>
    </row>
    <row r="86" spans="1:15" ht="12.75">
      <c r="A86" s="1">
        <f t="shared" si="1"/>
        <v>45</v>
      </c>
      <c r="B86" s="3">
        <f t="shared" si="2"/>
        <v>611.2597378067023</v>
      </c>
      <c r="C86" s="3">
        <f t="shared" si="3"/>
        <v>133.42449398697013</v>
      </c>
      <c r="D86" s="3">
        <f t="shared" si="8"/>
        <v>744.6842317936724</v>
      </c>
      <c r="E86" s="3">
        <f t="shared" si="9"/>
        <v>212867.930641347</v>
      </c>
      <c r="G86" s="5">
        <f t="shared" si="4"/>
        <v>26.629414432021463</v>
      </c>
      <c r="H86" s="5">
        <f t="shared" si="10"/>
        <v>1198.3236494409653</v>
      </c>
      <c r="I86" s="5">
        <f t="shared" si="5"/>
      </c>
      <c r="K86" s="1">
        <f t="shared" si="0"/>
        <v>45</v>
      </c>
      <c r="L86" s="3">
        <f t="shared" si="6"/>
        <v>629.4879239272843</v>
      </c>
      <c r="M86" s="3">
        <f t="shared" si="7"/>
        <v>88.56689343436665</v>
      </c>
      <c r="N86" s="3">
        <f t="shared" si="11"/>
        <v>718.054817361651</v>
      </c>
      <c r="O86" s="3">
        <f t="shared" si="12"/>
        <v>211931.0563185545</v>
      </c>
    </row>
    <row r="87" spans="1:15" ht="12.75">
      <c r="A87" s="1">
        <f t="shared" si="1"/>
        <v>46</v>
      </c>
      <c r="B87" s="3">
        <f t="shared" si="2"/>
        <v>611.6417751428315</v>
      </c>
      <c r="C87" s="3">
        <f t="shared" si="3"/>
        <v>133.0424566508409</v>
      </c>
      <c r="D87" s="3">
        <f t="shared" si="8"/>
        <v>744.6842317936724</v>
      </c>
      <c r="E87" s="3">
        <f t="shared" si="9"/>
        <v>212256.28886620415</v>
      </c>
      <c r="G87" s="5">
        <f t="shared" si="4"/>
        <v>26.629414432021463</v>
      </c>
      <c r="H87" s="5">
        <f t="shared" si="10"/>
        <v>1224.9530638729866</v>
      </c>
      <c r="I87" s="5">
        <f t="shared" si="5"/>
      </c>
      <c r="K87" s="1">
        <f t="shared" si="0"/>
        <v>46</v>
      </c>
      <c r="L87" s="3">
        <f t="shared" si="6"/>
        <v>629.7502105622541</v>
      </c>
      <c r="M87" s="3">
        <f t="shared" si="7"/>
        <v>88.30460679939684</v>
      </c>
      <c r="N87" s="3">
        <f t="shared" si="11"/>
        <v>718.054817361651</v>
      </c>
      <c r="O87" s="3">
        <f t="shared" si="12"/>
        <v>211301.30610799225</v>
      </c>
    </row>
    <row r="88" spans="1:15" ht="12.75">
      <c r="A88" s="1">
        <f t="shared" si="1"/>
        <v>47</v>
      </c>
      <c r="B88" s="3">
        <f t="shared" si="2"/>
        <v>612.0240512522959</v>
      </c>
      <c r="C88" s="3">
        <f t="shared" si="3"/>
        <v>132.6601805413766</v>
      </c>
      <c r="D88" s="3">
        <f t="shared" si="8"/>
        <v>744.6842317936724</v>
      </c>
      <c r="E88" s="3">
        <f t="shared" si="9"/>
        <v>211644.26481495186</v>
      </c>
      <c r="G88" s="5">
        <f t="shared" si="4"/>
        <v>26.629414432021463</v>
      </c>
      <c r="H88" s="5">
        <f t="shared" si="10"/>
        <v>1251.582478305008</v>
      </c>
      <c r="I88" s="5">
        <f t="shared" si="5"/>
      </c>
      <c r="K88" s="1">
        <f t="shared" si="0"/>
        <v>47</v>
      </c>
      <c r="L88" s="3">
        <f t="shared" si="6"/>
        <v>630.0126064833217</v>
      </c>
      <c r="M88" s="3">
        <f t="shared" si="7"/>
        <v>88.04221087832921</v>
      </c>
      <c r="N88" s="3">
        <f t="shared" si="11"/>
        <v>718.054817361651</v>
      </c>
      <c r="O88" s="3">
        <f t="shared" si="12"/>
        <v>210671.29350150892</v>
      </c>
    </row>
    <row r="89" spans="1:15" ht="12.75">
      <c r="A89" s="1">
        <f t="shared" si="1"/>
        <v>48</v>
      </c>
      <c r="B89" s="3">
        <f t="shared" si="2"/>
        <v>612.4065662843286</v>
      </c>
      <c r="C89" s="3">
        <f t="shared" si="3"/>
        <v>132.27766550934382</v>
      </c>
      <c r="D89" s="3">
        <f t="shared" si="8"/>
        <v>744.6842317936724</v>
      </c>
      <c r="E89" s="3">
        <f t="shared" si="9"/>
        <v>211031.85824866753</v>
      </c>
      <c r="G89" s="5">
        <f t="shared" si="4"/>
        <v>26.629414432021463</v>
      </c>
      <c r="H89" s="5">
        <f t="shared" si="10"/>
        <v>1278.2118927370293</v>
      </c>
      <c r="I89" s="5">
        <f t="shared" si="5"/>
      </c>
      <c r="K89" s="1">
        <f t="shared" si="0"/>
        <v>48</v>
      </c>
      <c r="L89" s="3">
        <f t="shared" si="6"/>
        <v>630.2751117360232</v>
      </c>
      <c r="M89" s="3">
        <f t="shared" si="7"/>
        <v>87.77970562562781</v>
      </c>
      <c r="N89" s="3">
        <f t="shared" si="11"/>
        <v>718.054817361651</v>
      </c>
      <c r="O89" s="3">
        <f t="shared" si="12"/>
        <v>210041.0183897729</v>
      </c>
    </row>
    <row r="90" spans="1:15" ht="12.75">
      <c r="A90" s="1">
        <f t="shared" si="1"/>
        <v>49</v>
      </c>
      <c r="B90" s="3">
        <f t="shared" si="2"/>
        <v>612.7893203882563</v>
      </c>
      <c r="C90" s="3">
        <f t="shared" si="3"/>
        <v>131.8949114054161</v>
      </c>
      <c r="D90" s="3">
        <f t="shared" si="8"/>
        <v>744.6842317936724</v>
      </c>
      <c r="E90" s="3">
        <f t="shared" si="9"/>
        <v>210419.06892827927</v>
      </c>
      <c r="G90" s="5">
        <f t="shared" si="4"/>
        <v>26.629414432021463</v>
      </c>
      <c r="H90" s="5">
        <f t="shared" si="10"/>
        <v>1304.8413071690507</v>
      </c>
      <c r="I90" s="5">
        <f t="shared" si="5"/>
      </c>
      <c r="K90" s="1">
        <f t="shared" si="0"/>
        <v>49</v>
      </c>
      <c r="L90" s="3">
        <f t="shared" si="6"/>
        <v>630.537726365913</v>
      </c>
      <c r="M90" s="3">
        <f t="shared" si="7"/>
        <v>87.51709099573796</v>
      </c>
      <c r="N90" s="3">
        <f t="shared" si="11"/>
        <v>718.054817361651</v>
      </c>
      <c r="O90" s="3">
        <f t="shared" si="12"/>
        <v>209410.48066340698</v>
      </c>
    </row>
    <row r="91" spans="1:15" ht="12.75">
      <c r="A91" s="1">
        <f t="shared" si="1"/>
        <v>50</v>
      </c>
      <c r="B91" s="3">
        <f t="shared" si="2"/>
        <v>613.1723137134989</v>
      </c>
      <c r="C91" s="3">
        <f t="shared" si="3"/>
        <v>131.51191808017353</v>
      </c>
      <c r="D91" s="3">
        <f t="shared" si="8"/>
        <v>744.6842317936723</v>
      </c>
      <c r="E91" s="3">
        <f t="shared" si="9"/>
        <v>209805.89661456578</v>
      </c>
      <c r="G91" s="5">
        <f t="shared" si="4"/>
        <v>26.62941443202135</v>
      </c>
      <c r="H91" s="5">
        <f t="shared" si="10"/>
        <v>1331.470721601072</v>
      </c>
      <c r="I91" s="5">
        <f t="shared" si="5"/>
      </c>
      <c r="K91" s="1">
        <f t="shared" si="0"/>
        <v>50</v>
      </c>
      <c r="L91" s="3">
        <f t="shared" si="6"/>
        <v>630.8004504185656</v>
      </c>
      <c r="M91" s="3">
        <f t="shared" si="7"/>
        <v>87.25436694308543</v>
      </c>
      <c r="N91" s="3">
        <f t="shared" si="11"/>
        <v>718.054817361651</v>
      </c>
      <c r="O91" s="3">
        <f t="shared" si="12"/>
        <v>208779.68021298843</v>
      </c>
    </row>
    <row r="92" spans="1:15" ht="12.75">
      <c r="A92" s="1">
        <f t="shared" si="1"/>
        <v>51</v>
      </c>
      <c r="B92" s="3">
        <f t="shared" si="2"/>
        <v>613.55554640957</v>
      </c>
      <c r="C92" s="3">
        <f t="shared" si="3"/>
        <v>131.12868538410245</v>
      </c>
      <c r="D92" s="3">
        <f t="shared" si="8"/>
        <v>744.6842317936724</v>
      </c>
      <c r="E92" s="3">
        <f t="shared" si="9"/>
        <v>209192.3410681562</v>
      </c>
      <c r="G92" s="5">
        <f t="shared" si="4"/>
        <v>26.629414432021463</v>
      </c>
      <c r="H92" s="5">
        <f t="shared" si="10"/>
        <v>1358.1001360330933</v>
      </c>
      <c r="I92" s="5">
        <f t="shared" si="5"/>
      </c>
      <c r="K92" s="1">
        <f t="shared" si="0"/>
        <v>51</v>
      </c>
      <c r="L92" s="3">
        <f t="shared" si="6"/>
        <v>631.0632839395734</v>
      </c>
      <c r="M92" s="3">
        <f t="shared" si="7"/>
        <v>86.99153342207762</v>
      </c>
      <c r="N92" s="3">
        <f t="shared" si="11"/>
        <v>718.054817361651</v>
      </c>
      <c r="O92" s="3">
        <f t="shared" si="12"/>
        <v>208148.61692904885</v>
      </c>
    </row>
    <row r="93" spans="1:15" ht="12.75">
      <c r="A93" s="1">
        <f t="shared" si="1"/>
        <v>52</v>
      </c>
      <c r="B93" s="3">
        <f t="shared" si="2"/>
        <v>613.939018626076</v>
      </c>
      <c r="C93" s="3">
        <f t="shared" si="3"/>
        <v>130.74521316759646</v>
      </c>
      <c r="D93" s="3">
        <f t="shared" si="8"/>
        <v>744.6842317936724</v>
      </c>
      <c r="E93" s="3">
        <f t="shared" si="9"/>
        <v>208578.40204953012</v>
      </c>
      <c r="G93" s="5">
        <f t="shared" si="4"/>
        <v>26.629414432021463</v>
      </c>
      <c r="H93" s="5">
        <f t="shared" si="10"/>
        <v>1384.7295504651147</v>
      </c>
      <c r="I93" s="5">
        <f t="shared" si="5"/>
      </c>
      <c r="K93" s="1">
        <f t="shared" si="0"/>
        <v>52</v>
      </c>
      <c r="L93" s="3">
        <f t="shared" si="6"/>
        <v>631.3262269745483</v>
      </c>
      <c r="M93" s="3">
        <f t="shared" si="7"/>
        <v>86.72859038710276</v>
      </c>
      <c r="N93" s="3">
        <f t="shared" si="11"/>
        <v>718.054817361651</v>
      </c>
      <c r="O93" s="3">
        <f t="shared" si="12"/>
        <v>207517.2907020743</v>
      </c>
    </row>
    <row r="94" spans="1:15" ht="12.75">
      <c r="A94" s="1">
        <f t="shared" si="1"/>
        <v>53</v>
      </c>
      <c r="B94" s="3">
        <f t="shared" si="2"/>
        <v>614.3227305127173</v>
      </c>
      <c r="C94" s="3">
        <f t="shared" si="3"/>
        <v>130.3615012809552</v>
      </c>
      <c r="D94" s="3">
        <f t="shared" si="8"/>
        <v>744.6842317936724</v>
      </c>
      <c r="E94" s="3">
        <f t="shared" si="9"/>
        <v>207964.07931901742</v>
      </c>
      <c r="G94" s="5">
        <f t="shared" si="4"/>
        <v>26.629414432021463</v>
      </c>
      <c r="H94" s="5">
        <f t="shared" si="10"/>
        <v>1411.358964897136</v>
      </c>
      <c r="I94" s="5">
        <f t="shared" si="5"/>
      </c>
      <c r="K94" s="1">
        <f t="shared" si="0"/>
        <v>53</v>
      </c>
      <c r="L94" s="3">
        <f t="shared" si="6"/>
        <v>631.5892795691209</v>
      </c>
      <c r="M94" s="3">
        <f t="shared" si="7"/>
        <v>86.46553779253006</v>
      </c>
      <c r="N94" s="3">
        <f t="shared" si="11"/>
        <v>718.054817361651</v>
      </c>
      <c r="O94" s="3">
        <f t="shared" si="12"/>
        <v>206885.70142250517</v>
      </c>
    </row>
    <row r="95" spans="1:15" ht="12.75">
      <c r="A95" s="1">
        <f t="shared" si="1"/>
        <v>54</v>
      </c>
      <c r="B95" s="3">
        <f t="shared" si="2"/>
        <v>614.7066822192877</v>
      </c>
      <c r="C95" s="3">
        <f t="shared" si="3"/>
        <v>129.97754957438477</v>
      </c>
      <c r="D95" s="3">
        <f t="shared" si="8"/>
        <v>744.6842317936724</v>
      </c>
      <c r="E95" s="3">
        <f t="shared" si="9"/>
        <v>207349.37263679813</v>
      </c>
      <c r="G95" s="5">
        <f t="shared" si="4"/>
        <v>26.629414432021463</v>
      </c>
      <c r="H95" s="5">
        <f t="shared" si="10"/>
        <v>1437.9883793291574</v>
      </c>
      <c r="I95" s="5">
        <f t="shared" si="5"/>
      </c>
      <c r="K95" s="1">
        <f t="shared" si="0"/>
        <v>54</v>
      </c>
      <c r="L95" s="3">
        <f t="shared" si="6"/>
        <v>631.8524417689414</v>
      </c>
      <c r="M95" s="3">
        <f t="shared" si="7"/>
        <v>86.2023755927096</v>
      </c>
      <c r="N95" s="3">
        <f t="shared" si="11"/>
        <v>718.054817361651</v>
      </c>
      <c r="O95" s="3">
        <f t="shared" si="12"/>
        <v>206253.84898073622</v>
      </c>
    </row>
    <row r="96" spans="1:15" ht="12.75">
      <c r="A96" s="1">
        <f t="shared" si="1"/>
        <v>55</v>
      </c>
      <c r="B96" s="3">
        <f t="shared" si="2"/>
        <v>615.0908738956748</v>
      </c>
      <c r="C96" s="3">
        <f t="shared" si="3"/>
        <v>129.5933578979976</v>
      </c>
      <c r="D96" s="3">
        <f t="shared" si="8"/>
        <v>744.6842317936724</v>
      </c>
      <c r="E96" s="3">
        <f t="shared" si="9"/>
        <v>206734.28176290245</v>
      </c>
      <c r="G96" s="5">
        <f t="shared" si="4"/>
        <v>26.629414432021463</v>
      </c>
      <c r="H96" s="5">
        <f t="shared" si="10"/>
        <v>1464.6177937611787</v>
      </c>
      <c r="I96" s="5">
        <f t="shared" si="5"/>
      </c>
      <c r="K96" s="1">
        <f t="shared" si="0"/>
        <v>55</v>
      </c>
      <c r="L96" s="3">
        <f t="shared" si="6"/>
        <v>632.1157136196786</v>
      </c>
      <c r="M96" s="3">
        <f t="shared" si="7"/>
        <v>85.93910374197246</v>
      </c>
      <c r="N96" s="3">
        <f t="shared" si="11"/>
        <v>718.054817361651</v>
      </c>
      <c r="O96" s="3">
        <f t="shared" si="12"/>
        <v>205621.73326711653</v>
      </c>
    </row>
    <row r="97" spans="1:15" ht="12.75">
      <c r="A97" s="1">
        <f t="shared" si="1"/>
        <v>56</v>
      </c>
      <c r="B97" s="3">
        <f t="shared" si="2"/>
        <v>615.4753056918597</v>
      </c>
      <c r="C97" s="3">
        <f t="shared" si="3"/>
        <v>129.20892610181275</v>
      </c>
      <c r="D97" s="3">
        <f t="shared" si="8"/>
        <v>744.6842317936724</v>
      </c>
      <c r="E97" s="3">
        <f t="shared" si="9"/>
        <v>206118.8064572106</v>
      </c>
      <c r="G97" s="5">
        <f t="shared" si="4"/>
        <v>26.629414432021463</v>
      </c>
      <c r="H97" s="5">
        <f t="shared" si="10"/>
        <v>1491.2472081932</v>
      </c>
      <c r="I97" s="5">
        <f t="shared" si="5"/>
      </c>
      <c r="K97" s="1">
        <f t="shared" si="0"/>
        <v>56</v>
      </c>
      <c r="L97" s="3">
        <f t="shared" si="6"/>
        <v>632.3790951670202</v>
      </c>
      <c r="M97" s="3">
        <f t="shared" si="7"/>
        <v>85.67572219463081</v>
      </c>
      <c r="N97" s="3">
        <f t="shared" si="11"/>
        <v>718.054817361651</v>
      </c>
      <c r="O97" s="3">
        <f t="shared" si="12"/>
        <v>204989.35417194953</v>
      </c>
    </row>
    <row r="98" spans="1:15" ht="12.75">
      <c r="A98" s="1">
        <f t="shared" si="1"/>
        <v>57</v>
      </c>
      <c r="B98" s="3">
        <f t="shared" si="2"/>
        <v>615.859977757917</v>
      </c>
      <c r="C98" s="3">
        <f t="shared" si="3"/>
        <v>128.82425403575542</v>
      </c>
      <c r="D98" s="3">
        <f t="shared" si="8"/>
        <v>744.6842317936724</v>
      </c>
      <c r="E98" s="3">
        <f t="shared" si="9"/>
        <v>205502.9464794527</v>
      </c>
      <c r="G98" s="5">
        <f t="shared" si="4"/>
        <v>26.629414432021463</v>
      </c>
      <c r="H98" s="5">
        <f t="shared" si="10"/>
        <v>1517.8766226252214</v>
      </c>
      <c r="I98" s="5">
        <f t="shared" si="5"/>
      </c>
      <c r="K98" s="1">
        <f t="shared" si="0"/>
        <v>57</v>
      </c>
      <c r="L98" s="3">
        <f t="shared" si="6"/>
        <v>632.6425864566729</v>
      </c>
      <c r="M98" s="3">
        <f t="shared" si="7"/>
        <v>85.412230904978</v>
      </c>
      <c r="N98" s="3">
        <f t="shared" si="11"/>
        <v>718.054817361651</v>
      </c>
      <c r="O98" s="3">
        <f t="shared" si="12"/>
        <v>204356.71158549286</v>
      </c>
    </row>
    <row r="99" spans="1:15" ht="12.75">
      <c r="A99" s="1">
        <f t="shared" si="1"/>
        <v>58</v>
      </c>
      <c r="B99" s="3">
        <f t="shared" si="2"/>
        <v>616.2448902440158</v>
      </c>
      <c r="C99" s="3">
        <f t="shared" si="3"/>
        <v>128.4393415496567</v>
      </c>
      <c r="D99" s="3">
        <f t="shared" si="8"/>
        <v>744.6842317936724</v>
      </c>
      <c r="E99" s="3">
        <f t="shared" si="9"/>
        <v>204886.70158920868</v>
      </c>
      <c r="G99" s="5">
        <f t="shared" si="4"/>
        <v>26.629414432021463</v>
      </c>
      <c r="H99" s="5">
        <f t="shared" si="10"/>
        <v>1544.5060370572428</v>
      </c>
      <c r="I99" s="5">
        <f t="shared" si="5"/>
      </c>
      <c r="K99" s="1">
        <f t="shared" si="0"/>
        <v>58</v>
      </c>
      <c r="L99" s="3">
        <f t="shared" si="6"/>
        <v>632.9061875343633</v>
      </c>
      <c r="M99" s="3">
        <f t="shared" si="7"/>
        <v>85.14862982728765</v>
      </c>
      <c r="N99" s="3">
        <f t="shared" si="11"/>
        <v>718.054817361651</v>
      </c>
      <c r="O99" s="3">
        <f t="shared" si="12"/>
        <v>203723.8053979585</v>
      </c>
    </row>
    <row r="100" spans="1:15" ht="12.75">
      <c r="A100" s="1">
        <f t="shared" si="1"/>
        <v>59</v>
      </c>
      <c r="B100" s="3">
        <f t="shared" si="2"/>
        <v>616.6300433004184</v>
      </c>
      <c r="C100" s="3">
        <f t="shared" si="3"/>
        <v>128.0541884932541</v>
      </c>
      <c r="D100" s="3">
        <f t="shared" si="8"/>
        <v>744.6842317936724</v>
      </c>
      <c r="E100" s="3">
        <f t="shared" si="9"/>
        <v>204270.07154590826</v>
      </c>
      <c r="G100" s="5">
        <f t="shared" si="4"/>
        <v>26.629414432021463</v>
      </c>
      <c r="H100" s="5">
        <f t="shared" si="10"/>
        <v>1571.1354514892641</v>
      </c>
      <c r="I100" s="5">
        <f t="shared" si="5"/>
      </c>
      <c r="K100" s="1">
        <f t="shared" si="0"/>
        <v>59</v>
      </c>
      <c r="L100" s="3">
        <f t="shared" si="6"/>
        <v>633.169898445836</v>
      </c>
      <c r="M100" s="3">
        <f t="shared" si="7"/>
        <v>84.88491891581498</v>
      </c>
      <c r="N100" s="3">
        <f t="shared" si="11"/>
        <v>718.054817361651</v>
      </c>
      <c r="O100" s="3">
        <f t="shared" si="12"/>
        <v>203090.63549951266</v>
      </c>
    </row>
    <row r="101" spans="1:15" ht="12.75">
      <c r="A101" s="1">
        <f t="shared" si="1"/>
        <v>60</v>
      </c>
      <c r="B101" s="3">
        <f t="shared" si="2"/>
        <v>617.0154370774812</v>
      </c>
      <c r="C101" s="3">
        <f t="shared" si="3"/>
        <v>127.66879471619119</v>
      </c>
      <c r="D101" s="3">
        <f t="shared" si="8"/>
        <v>744.6842317936724</v>
      </c>
      <c r="E101" s="3">
        <f t="shared" si="9"/>
        <v>203653.0561088308</v>
      </c>
      <c r="G101" s="5">
        <f t="shared" si="4"/>
        <v>26.629414432021463</v>
      </c>
      <c r="H101" s="5">
        <f t="shared" si="10"/>
        <v>1597.7648659212855</v>
      </c>
      <c r="I101" s="5">
        <f t="shared" si="5"/>
      </c>
      <c r="K101" s="1">
        <f t="shared" si="0"/>
        <v>60</v>
      </c>
      <c r="L101" s="3">
        <f t="shared" si="6"/>
        <v>633.433719236855</v>
      </c>
      <c r="M101" s="3">
        <f t="shared" si="7"/>
        <v>84.62109812479595</v>
      </c>
      <c r="N101" s="3">
        <f t="shared" si="11"/>
        <v>718.054817361651</v>
      </c>
      <c r="O101" s="3">
        <f t="shared" si="12"/>
        <v>202457.2017802758</v>
      </c>
    </row>
    <row r="102" spans="1:15" ht="12.75">
      <c r="A102" s="1">
        <f t="shared" si="1"/>
        <v>61</v>
      </c>
      <c r="B102" s="3">
        <f t="shared" si="2"/>
        <v>617.4010717256546</v>
      </c>
      <c r="C102" s="3">
        <f t="shared" si="3"/>
        <v>127.28316006801789</v>
      </c>
      <c r="D102" s="3">
        <f t="shared" si="8"/>
        <v>744.6842317936724</v>
      </c>
      <c r="E102" s="3">
        <f t="shared" si="9"/>
        <v>203035.65503710514</v>
      </c>
      <c r="G102" s="5">
        <f t="shared" si="4"/>
        <v>26.629414432021463</v>
      </c>
      <c r="H102" s="5">
        <f t="shared" si="10"/>
        <v>1624.3942803533068</v>
      </c>
      <c r="I102" s="5">
        <f t="shared" si="5"/>
      </c>
      <c r="K102" s="1">
        <f t="shared" si="0"/>
        <v>61</v>
      </c>
      <c r="L102" s="3">
        <f t="shared" si="6"/>
        <v>633.6976499532038</v>
      </c>
      <c r="M102" s="3">
        <f t="shared" si="7"/>
        <v>84.35716740844713</v>
      </c>
      <c r="N102" s="3">
        <f t="shared" si="11"/>
        <v>718.054817361651</v>
      </c>
      <c r="O102" s="3">
        <f t="shared" si="12"/>
        <v>201823.50413032257</v>
      </c>
    </row>
    <row r="103" spans="1:15" ht="12.75">
      <c r="A103" s="1">
        <f t="shared" si="1"/>
        <v>62</v>
      </c>
      <c r="B103" s="3">
        <f t="shared" si="2"/>
        <v>617.786947395483</v>
      </c>
      <c r="C103" s="3">
        <f t="shared" si="3"/>
        <v>126.89728439818941</v>
      </c>
      <c r="D103" s="3">
        <f t="shared" si="8"/>
        <v>744.6842317936724</v>
      </c>
      <c r="E103" s="3">
        <f t="shared" si="9"/>
        <v>202417.86808970966</v>
      </c>
      <c r="G103" s="5">
        <f t="shared" si="4"/>
        <v>26.629414432021463</v>
      </c>
      <c r="H103" s="5">
        <f t="shared" si="10"/>
        <v>1651.0236947853282</v>
      </c>
      <c r="I103" s="5">
        <f t="shared" si="5"/>
      </c>
      <c r="K103" s="1">
        <f t="shared" si="0"/>
        <v>62</v>
      </c>
      <c r="L103" s="3">
        <f t="shared" si="6"/>
        <v>633.9616906406844</v>
      </c>
      <c r="M103" s="3">
        <f t="shared" si="7"/>
        <v>84.09312672096657</v>
      </c>
      <c r="N103" s="3">
        <f t="shared" si="11"/>
        <v>718.054817361651</v>
      </c>
      <c r="O103" s="3">
        <f t="shared" si="12"/>
        <v>201189.54243968189</v>
      </c>
    </row>
    <row r="104" spans="1:15" ht="12.75">
      <c r="A104" s="1">
        <f t="shared" si="1"/>
        <v>63</v>
      </c>
      <c r="B104" s="3">
        <f t="shared" si="2"/>
        <v>618.1730642376053</v>
      </c>
      <c r="C104" s="3">
        <f t="shared" si="3"/>
        <v>126.51116755606714</v>
      </c>
      <c r="D104" s="3">
        <f t="shared" si="8"/>
        <v>744.6842317936724</v>
      </c>
      <c r="E104" s="3">
        <f t="shared" si="9"/>
        <v>201799.69502547206</v>
      </c>
      <c r="G104" s="5">
        <f t="shared" si="4"/>
        <v>26.629414432021463</v>
      </c>
      <c r="H104" s="5">
        <f t="shared" si="10"/>
        <v>1677.6531092173495</v>
      </c>
      <c r="I104" s="5">
        <f t="shared" si="5"/>
      </c>
      <c r="K104" s="1">
        <f t="shared" si="0"/>
        <v>63</v>
      </c>
      <c r="L104" s="3">
        <f t="shared" si="6"/>
        <v>634.2258413451182</v>
      </c>
      <c r="M104" s="3">
        <f t="shared" si="7"/>
        <v>83.82897601653282</v>
      </c>
      <c r="N104" s="3">
        <f t="shared" si="11"/>
        <v>718.054817361651</v>
      </c>
      <c r="O104" s="3">
        <f t="shared" si="12"/>
        <v>200555.31659833677</v>
      </c>
    </row>
    <row r="105" spans="1:15" ht="12.75">
      <c r="A105" s="1">
        <f t="shared" si="1"/>
        <v>64</v>
      </c>
      <c r="B105" s="3">
        <f t="shared" si="2"/>
        <v>618.5594224027541</v>
      </c>
      <c r="C105" s="3">
        <f t="shared" si="3"/>
        <v>126.12480939091839</v>
      </c>
      <c r="D105" s="3">
        <f t="shared" si="8"/>
        <v>744.6842317936724</v>
      </c>
      <c r="E105" s="3">
        <f t="shared" si="9"/>
        <v>201181.1356030693</v>
      </c>
      <c r="G105" s="5">
        <f t="shared" si="4"/>
        <v>26.629414432021463</v>
      </c>
      <c r="H105" s="5">
        <f t="shared" si="10"/>
        <v>1704.282523649371</v>
      </c>
      <c r="I105" s="5">
        <f t="shared" si="5"/>
      </c>
      <c r="K105" s="1">
        <f t="shared" si="0"/>
        <v>64</v>
      </c>
      <c r="L105" s="3">
        <f t="shared" si="6"/>
        <v>634.4901021123452</v>
      </c>
      <c r="M105" s="3">
        <f t="shared" si="7"/>
        <v>83.56471524930582</v>
      </c>
      <c r="N105" s="3">
        <f t="shared" si="11"/>
        <v>718.054817361651</v>
      </c>
      <c r="O105" s="3">
        <f t="shared" si="12"/>
        <v>199920.8264962244</v>
      </c>
    </row>
    <row r="106" spans="1:15" ht="12.75">
      <c r="A106" s="1">
        <f t="shared" si="1"/>
        <v>65</v>
      </c>
      <c r="B106" s="3">
        <f t="shared" si="2"/>
        <v>618.9460220417556</v>
      </c>
      <c r="C106" s="3">
        <f t="shared" si="3"/>
        <v>125.73820975191684</v>
      </c>
      <c r="D106" s="3">
        <f t="shared" si="8"/>
        <v>744.6842317936724</v>
      </c>
      <c r="E106" s="3">
        <f t="shared" si="9"/>
        <v>200562.18958102755</v>
      </c>
      <c r="G106" s="5">
        <f t="shared" si="4"/>
        <v>26.629414432021463</v>
      </c>
      <c r="H106" s="5">
        <f t="shared" si="10"/>
        <v>1730.9119380813922</v>
      </c>
      <c r="I106" s="5">
        <f t="shared" si="5"/>
      </c>
      <c r="K106" s="1">
        <f aca="true" t="shared" si="13" ref="K106:K169">A106</f>
        <v>65</v>
      </c>
      <c r="L106" s="3">
        <f t="shared" si="6"/>
        <v>634.7544729882252</v>
      </c>
      <c r="M106" s="3">
        <f t="shared" si="7"/>
        <v>83.30034437342582</v>
      </c>
      <c r="N106" s="3">
        <f t="shared" si="11"/>
        <v>718.054817361651</v>
      </c>
      <c r="O106" s="3">
        <f t="shared" si="12"/>
        <v>199286.0720232362</v>
      </c>
    </row>
    <row r="107" spans="1:15" ht="12.75">
      <c r="A107" s="1">
        <f aca="true" t="shared" si="14" ref="A107:A170">IF(A106="","",IF(A106+1&gt;$B$16,"",A106+1))</f>
        <v>66</v>
      </c>
      <c r="B107" s="3">
        <f aca="true" t="shared" si="15" ref="B107:B170">IF(A107="","",-PPMT($B$14,A107,$B$16,$B$12))</f>
        <v>619.3328633055318</v>
      </c>
      <c r="C107" s="3">
        <f aca="true" t="shared" si="16" ref="C107:C170">IF(A107="","",-IPMT($B$14,A107,$B$16,$B$12))</f>
        <v>125.35136848814068</v>
      </c>
      <c r="D107" s="3">
        <f t="shared" si="8"/>
        <v>744.6842317936724</v>
      </c>
      <c r="E107" s="3">
        <f t="shared" si="9"/>
        <v>199942.85671772202</v>
      </c>
      <c r="G107" s="5">
        <f aca="true" t="shared" si="17" ref="G107:G170">IF(A107="","",D107-N107)</f>
        <v>26.629414432021463</v>
      </c>
      <c r="H107" s="5">
        <f t="shared" si="10"/>
        <v>1757.5413525134136</v>
      </c>
      <c r="I107" s="5">
        <f aca="true" t="shared" si="18" ref="I107:I170">IF(A107="","",IF(I106&lt;&gt;"","",IF(H106&gt;=$I$29,"",IF(H107&gt;=$I$29,A107,""))))</f>
      </c>
      <c r="K107" s="1">
        <f t="shared" si="13"/>
        <v>66</v>
      </c>
      <c r="L107" s="3">
        <f aca="true" t="shared" si="19" ref="L107:L170">IF(K107="","",-PPMT($E$14,K107,$E$16,$E$12))</f>
        <v>635.0189540186369</v>
      </c>
      <c r="M107" s="3">
        <f aca="true" t="shared" si="20" ref="M107:M170">IF(K107="","",-IPMT($E$14,K107,$E$16,$E$12))</f>
        <v>83.03586334301403</v>
      </c>
      <c r="N107" s="3">
        <f t="shared" si="11"/>
        <v>718.054817361651</v>
      </c>
      <c r="O107" s="3">
        <f t="shared" si="12"/>
        <v>198651.05306921757</v>
      </c>
    </row>
    <row r="108" spans="1:15" ht="12.75">
      <c r="A108" s="1">
        <f t="shared" si="14"/>
        <v>67</v>
      </c>
      <c r="B108" s="3">
        <f t="shared" si="15"/>
        <v>619.7199463450977</v>
      </c>
      <c r="C108" s="3">
        <f t="shared" si="16"/>
        <v>124.96428544857474</v>
      </c>
      <c r="D108" s="3">
        <f aca="true" t="shared" si="21" ref="D108:D171">IF(A108="","",B108+C108)</f>
        <v>744.6842317936724</v>
      </c>
      <c r="E108" s="3">
        <f aca="true" t="shared" si="22" ref="E108:E171">IF(A108="","",E107-B108)</f>
        <v>199323.1367713769</v>
      </c>
      <c r="G108" s="5">
        <f t="shared" si="17"/>
        <v>26.629414432021463</v>
      </c>
      <c r="H108" s="5">
        <f aca="true" t="shared" si="23" ref="H108:H171">IF(A108="","",H107+G108)</f>
        <v>1784.170766945435</v>
      </c>
      <c r="I108" s="5">
        <f t="shared" si="18"/>
      </c>
      <c r="K108" s="1">
        <f t="shared" si="13"/>
        <v>67</v>
      </c>
      <c r="L108" s="3">
        <f t="shared" si="19"/>
        <v>635.283545249478</v>
      </c>
      <c r="M108" s="3">
        <f t="shared" si="20"/>
        <v>82.77127211217297</v>
      </c>
      <c r="N108" s="3">
        <f aca="true" t="shared" si="24" ref="N108:N171">IF(K108="","",L108+M108)</f>
        <v>718.054817361651</v>
      </c>
      <c r="O108" s="3">
        <f aca="true" t="shared" si="25" ref="O108:O171">IF(K108="","",O107-L108)</f>
        <v>198015.76952396808</v>
      </c>
    </row>
    <row r="109" spans="1:15" ht="12.75">
      <c r="A109" s="1">
        <f t="shared" si="14"/>
        <v>68</v>
      </c>
      <c r="B109" s="3">
        <f t="shared" si="15"/>
        <v>620.1072713115635</v>
      </c>
      <c r="C109" s="3">
        <f t="shared" si="16"/>
        <v>124.57696048210892</v>
      </c>
      <c r="D109" s="3">
        <f t="shared" si="21"/>
        <v>744.6842317936724</v>
      </c>
      <c r="E109" s="3">
        <f t="shared" si="22"/>
        <v>198703.02950006534</v>
      </c>
      <c r="G109" s="5">
        <f t="shared" si="17"/>
        <v>26.629414432021463</v>
      </c>
      <c r="H109" s="5">
        <f t="shared" si="23"/>
        <v>1810.8001813774563</v>
      </c>
      <c r="I109" s="5">
        <f t="shared" si="18"/>
      </c>
      <c r="K109" s="1">
        <f t="shared" si="13"/>
        <v>68</v>
      </c>
      <c r="L109" s="3">
        <f t="shared" si="19"/>
        <v>635.5482467266654</v>
      </c>
      <c r="M109" s="3">
        <f t="shared" si="20"/>
        <v>82.50657063498558</v>
      </c>
      <c r="N109" s="3">
        <f t="shared" si="24"/>
        <v>718.054817361651</v>
      </c>
      <c r="O109" s="3">
        <f t="shared" si="25"/>
        <v>197380.22127724142</v>
      </c>
    </row>
    <row r="110" spans="1:15" ht="12.75">
      <c r="A110" s="1">
        <f t="shared" si="14"/>
        <v>69</v>
      </c>
      <c r="B110" s="3">
        <f t="shared" si="15"/>
        <v>620.4948383561331</v>
      </c>
      <c r="C110" s="3">
        <f t="shared" si="16"/>
        <v>124.18939343753938</v>
      </c>
      <c r="D110" s="3">
        <f t="shared" si="21"/>
        <v>744.6842317936724</v>
      </c>
      <c r="E110" s="3">
        <f t="shared" si="22"/>
        <v>198082.53466170921</v>
      </c>
      <c r="G110" s="5">
        <f t="shared" si="17"/>
        <v>26.629414432021463</v>
      </c>
      <c r="H110" s="5">
        <f t="shared" si="23"/>
        <v>1837.4295958094776</v>
      </c>
      <c r="I110" s="5">
        <f t="shared" si="18"/>
      </c>
      <c r="K110" s="1">
        <f t="shared" si="13"/>
        <v>69</v>
      </c>
      <c r="L110" s="3">
        <f t="shared" si="19"/>
        <v>635.8130584961349</v>
      </c>
      <c r="M110" s="3">
        <f t="shared" si="20"/>
        <v>82.24175886551608</v>
      </c>
      <c r="N110" s="3">
        <f t="shared" si="24"/>
        <v>718.054817361651</v>
      </c>
      <c r="O110" s="3">
        <f t="shared" si="25"/>
        <v>196744.4082187453</v>
      </c>
    </row>
    <row r="111" spans="1:15" ht="12.75">
      <c r="A111" s="1">
        <f t="shared" si="14"/>
        <v>70</v>
      </c>
      <c r="B111" s="3">
        <f t="shared" si="15"/>
        <v>620.8826476301058</v>
      </c>
      <c r="C111" s="3">
        <f t="shared" si="16"/>
        <v>123.80158416356666</v>
      </c>
      <c r="D111" s="3">
        <f t="shared" si="21"/>
        <v>744.6842317936724</v>
      </c>
      <c r="E111" s="3">
        <f t="shared" si="22"/>
        <v>197461.6520140791</v>
      </c>
      <c r="G111" s="5">
        <f t="shared" si="17"/>
        <v>26.629414432021463</v>
      </c>
      <c r="H111" s="5">
        <f t="shared" si="23"/>
        <v>1864.059010241499</v>
      </c>
      <c r="I111" s="5">
        <f t="shared" si="18"/>
      </c>
      <c r="K111" s="1">
        <f t="shared" si="13"/>
        <v>70</v>
      </c>
      <c r="L111" s="3">
        <f t="shared" si="19"/>
        <v>636.0779806038418</v>
      </c>
      <c r="M111" s="3">
        <f t="shared" si="20"/>
        <v>81.97683675780927</v>
      </c>
      <c r="N111" s="3">
        <f t="shared" si="24"/>
        <v>718.054817361651</v>
      </c>
      <c r="O111" s="3">
        <f t="shared" si="25"/>
        <v>196108.33023814144</v>
      </c>
    </row>
    <row r="112" spans="1:15" ht="12.75">
      <c r="A112" s="1">
        <f t="shared" si="14"/>
        <v>71</v>
      </c>
      <c r="B112" s="3">
        <f t="shared" si="15"/>
        <v>621.2706992848746</v>
      </c>
      <c r="C112" s="3">
        <f t="shared" si="16"/>
        <v>123.41353250879784</v>
      </c>
      <c r="D112" s="3">
        <f t="shared" si="21"/>
        <v>744.6842317936724</v>
      </c>
      <c r="E112" s="3">
        <f t="shared" si="22"/>
        <v>196840.3813147942</v>
      </c>
      <c r="G112" s="5">
        <f t="shared" si="17"/>
        <v>26.629414432021463</v>
      </c>
      <c r="H112" s="5">
        <f t="shared" si="23"/>
        <v>1890.6884246735203</v>
      </c>
      <c r="I112" s="5">
        <f t="shared" si="18"/>
      </c>
      <c r="K112" s="1">
        <f t="shared" si="13"/>
        <v>71</v>
      </c>
      <c r="L112" s="3">
        <f t="shared" si="19"/>
        <v>636.3430130957599</v>
      </c>
      <c r="M112" s="3">
        <f t="shared" si="20"/>
        <v>81.71180426589105</v>
      </c>
      <c r="N112" s="3">
        <f t="shared" si="24"/>
        <v>718.054817361651</v>
      </c>
      <c r="O112" s="3">
        <f t="shared" si="25"/>
        <v>195471.98722504568</v>
      </c>
    </row>
    <row r="113" spans="1:15" ht="12.75">
      <c r="A113" s="1">
        <f t="shared" si="14"/>
        <v>72</v>
      </c>
      <c r="B113" s="3">
        <f t="shared" si="15"/>
        <v>621.6589934719278</v>
      </c>
      <c r="C113" s="3">
        <f t="shared" si="16"/>
        <v>123.02523832174458</v>
      </c>
      <c r="D113" s="3">
        <f t="shared" si="21"/>
        <v>744.6842317936724</v>
      </c>
      <c r="E113" s="3">
        <f t="shared" si="22"/>
        <v>196218.72232132228</v>
      </c>
      <c r="G113" s="5">
        <f t="shared" si="17"/>
        <v>26.629414432021463</v>
      </c>
      <c r="H113" s="5">
        <f t="shared" si="23"/>
        <v>1917.3178391055417</v>
      </c>
      <c r="I113" s="5">
        <f t="shared" si="18"/>
      </c>
      <c r="K113" s="1">
        <f t="shared" si="13"/>
        <v>72</v>
      </c>
      <c r="L113" s="3">
        <f t="shared" si="19"/>
        <v>636.6081560178832</v>
      </c>
      <c r="M113" s="3">
        <f t="shared" si="20"/>
        <v>81.4466613437678</v>
      </c>
      <c r="N113" s="3">
        <f t="shared" si="24"/>
        <v>718.054817361651</v>
      </c>
      <c r="O113" s="3">
        <f t="shared" si="25"/>
        <v>194835.3790690278</v>
      </c>
    </row>
    <row r="114" spans="1:15" ht="12.75">
      <c r="A114" s="1">
        <f t="shared" si="14"/>
        <v>73</v>
      </c>
      <c r="B114" s="3">
        <f t="shared" si="15"/>
        <v>622.0475303428477</v>
      </c>
      <c r="C114" s="3">
        <f t="shared" si="16"/>
        <v>122.63670145082477</v>
      </c>
      <c r="D114" s="3">
        <f t="shared" si="21"/>
        <v>744.6842317936726</v>
      </c>
      <c r="E114" s="3">
        <f t="shared" si="22"/>
        <v>195596.67479097942</v>
      </c>
      <c r="G114" s="5">
        <f t="shared" si="17"/>
        <v>26.629414432021576</v>
      </c>
      <c r="H114" s="5">
        <f t="shared" si="23"/>
        <v>1943.9472535375633</v>
      </c>
      <c r="I114" s="5">
        <f t="shared" si="18"/>
      </c>
      <c r="K114" s="1">
        <f t="shared" si="13"/>
        <v>73</v>
      </c>
      <c r="L114" s="3">
        <f t="shared" si="19"/>
        <v>636.8734094162239</v>
      </c>
      <c r="M114" s="3">
        <f t="shared" si="20"/>
        <v>81.18140794542704</v>
      </c>
      <c r="N114" s="3">
        <f t="shared" si="24"/>
        <v>718.054817361651</v>
      </c>
      <c r="O114" s="3">
        <f t="shared" si="25"/>
        <v>194198.50565961158</v>
      </c>
    </row>
    <row r="115" spans="1:15" ht="12.75">
      <c r="A115" s="1">
        <f t="shared" si="14"/>
        <v>74</v>
      </c>
      <c r="B115" s="3">
        <f t="shared" si="15"/>
        <v>622.4363100493119</v>
      </c>
      <c r="C115" s="3">
        <f t="shared" si="16"/>
        <v>122.2479217443605</v>
      </c>
      <c r="D115" s="3">
        <f t="shared" si="21"/>
        <v>744.6842317936724</v>
      </c>
      <c r="E115" s="3">
        <f t="shared" si="22"/>
        <v>194974.2384809301</v>
      </c>
      <c r="G115" s="5">
        <f t="shared" si="17"/>
        <v>26.629414432021463</v>
      </c>
      <c r="H115" s="5">
        <f t="shared" si="23"/>
        <v>1970.5766679695848</v>
      </c>
      <c r="I115" s="5">
        <f t="shared" si="18"/>
      </c>
      <c r="K115" s="1">
        <f t="shared" si="13"/>
        <v>74</v>
      </c>
      <c r="L115" s="3">
        <f t="shared" si="19"/>
        <v>637.138773336814</v>
      </c>
      <c r="M115" s="3">
        <f t="shared" si="20"/>
        <v>80.91604402483696</v>
      </c>
      <c r="N115" s="3">
        <f t="shared" si="24"/>
        <v>718.054817361651</v>
      </c>
      <c r="O115" s="3">
        <f t="shared" si="25"/>
        <v>193561.36688627477</v>
      </c>
    </row>
    <row r="116" spans="1:15" ht="12.75">
      <c r="A116" s="1">
        <f t="shared" si="14"/>
        <v>75</v>
      </c>
      <c r="B116" s="3">
        <f t="shared" si="15"/>
        <v>622.8253327430929</v>
      </c>
      <c r="C116" s="3">
        <f t="shared" si="16"/>
        <v>121.85889905057957</v>
      </c>
      <c r="D116" s="3">
        <f t="shared" si="21"/>
        <v>744.6842317936724</v>
      </c>
      <c r="E116" s="3">
        <f t="shared" si="22"/>
        <v>194351.413148187</v>
      </c>
      <c r="G116" s="5">
        <f t="shared" si="17"/>
        <v>26.629414432021463</v>
      </c>
      <c r="H116" s="5">
        <f t="shared" si="23"/>
        <v>1997.2060824016062</v>
      </c>
      <c r="I116" s="5">
        <f t="shared" si="18"/>
      </c>
      <c r="K116" s="1">
        <f t="shared" si="13"/>
        <v>75</v>
      </c>
      <c r="L116" s="3">
        <f t="shared" si="19"/>
        <v>637.4042478257044</v>
      </c>
      <c r="M116" s="3">
        <f t="shared" si="20"/>
        <v>80.65056953594664</v>
      </c>
      <c r="N116" s="3">
        <f t="shared" si="24"/>
        <v>718.054817361651</v>
      </c>
      <c r="O116" s="3">
        <f t="shared" si="25"/>
        <v>192923.96263844907</v>
      </c>
    </row>
    <row r="117" spans="1:15" ht="12.75">
      <c r="A117" s="1">
        <f t="shared" si="14"/>
        <v>76</v>
      </c>
      <c r="B117" s="3">
        <f t="shared" si="15"/>
        <v>623.2145985760574</v>
      </c>
      <c r="C117" s="3">
        <f t="shared" si="16"/>
        <v>121.46963321761501</v>
      </c>
      <c r="D117" s="3">
        <f t="shared" si="21"/>
        <v>744.6842317936723</v>
      </c>
      <c r="E117" s="3">
        <f t="shared" si="22"/>
        <v>193728.19854961097</v>
      </c>
      <c r="G117" s="5">
        <f t="shared" si="17"/>
        <v>26.62941443202135</v>
      </c>
      <c r="H117" s="5">
        <f t="shared" si="23"/>
        <v>2023.8354968336275</v>
      </c>
      <c r="I117" s="5">
        <f t="shared" si="18"/>
      </c>
      <c r="K117" s="1">
        <f t="shared" si="13"/>
        <v>76</v>
      </c>
      <c r="L117" s="3">
        <f t="shared" si="19"/>
        <v>637.6698329289651</v>
      </c>
      <c r="M117" s="3">
        <f t="shared" si="20"/>
        <v>80.3849844326859</v>
      </c>
      <c r="N117" s="3">
        <f t="shared" si="24"/>
        <v>718.054817361651</v>
      </c>
      <c r="O117" s="3">
        <f t="shared" si="25"/>
        <v>192286.2928055201</v>
      </c>
    </row>
    <row r="118" spans="1:15" ht="12.75">
      <c r="A118" s="1">
        <f t="shared" si="14"/>
        <v>77</v>
      </c>
      <c r="B118" s="3">
        <f t="shared" si="15"/>
        <v>623.6041077001673</v>
      </c>
      <c r="C118" s="3">
        <f t="shared" si="16"/>
        <v>121.08012409350515</v>
      </c>
      <c r="D118" s="3">
        <f t="shared" si="21"/>
        <v>744.6842317936724</v>
      </c>
      <c r="E118" s="3">
        <f t="shared" si="22"/>
        <v>193104.5944419108</v>
      </c>
      <c r="G118" s="5">
        <f t="shared" si="17"/>
        <v>26.629414432021463</v>
      </c>
      <c r="H118" s="5">
        <f t="shared" si="23"/>
        <v>2050.464911265649</v>
      </c>
      <c r="I118" s="5">
        <f t="shared" si="18"/>
      </c>
      <c r="K118" s="1">
        <f t="shared" si="13"/>
        <v>77</v>
      </c>
      <c r="L118" s="3">
        <f t="shared" si="19"/>
        <v>637.9355286926857</v>
      </c>
      <c r="M118" s="3">
        <f t="shared" si="20"/>
        <v>80.11928866896532</v>
      </c>
      <c r="N118" s="3">
        <f t="shared" si="24"/>
        <v>718.054817361651</v>
      </c>
      <c r="O118" s="3">
        <f t="shared" si="25"/>
        <v>191648.35727682742</v>
      </c>
    </row>
    <row r="119" spans="1:15" ht="12.75">
      <c r="A119" s="1">
        <f t="shared" si="14"/>
        <v>78</v>
      </c>
      <c r="B119" s="3">
        <f t="shared" si="15"/>
        <v>623.99386026748</v>
      </c>
      <c r="C119" s="3">
        <f t="shared" si="16"/>
        <v>120.69037152619244</v>
      </c>
      <c r="D119" s="3">
        <f t="shared" si="21"/>
        <v>744.6842317936724</v>
      </c>
      <c r="E119" s="3">
        <f t="shared" si="22"/>
        <v>192480.60058164332</v>
      </c>
      <c r="G119" s="5">
        <f t="shared" si="17"/>
        <v>26.629414432021463</v>
      </c>
      <c r="H119" s="5">
        <f t="shared" si="23"/>
        <v>2077.0943256976702</v>
      </c>
      <c r="I119" s="5">
        <f t="shared" si="18"/>
      </c>
      <c r="K119" s="1">
        <f t="shared" si="13"/>
        <v>78</v>
      </c>
      <c r="L119" s="3">
        <f t="shared" si="19"/>
        <v>638.2013351629743</v>
      </c>
      <c r="M119" s="3">
        <f t="shared" si="20"/>
        <v>79.85348219867676</v>
      </c>
      <c r="N119" s="3">
        <f t="shared" si="24"/>
        <v>718.054817361651</v>
      </c>
      <c r="O119" s="3">
        <f t="shared" si="25"/>
        <v>191010.15594166444</v>
      </c>
    </row>
    <row r="120" spans="1:15" ht="12.75">
      <c r="A120" s="1">
        <f t="shared" si="14"/>
        <v>79</v>
      </c>
      <c r="B120" s="3">
        <f t="shared" si="15"/>
        <v>624.3838564301471</v>
      </c>
      <c r="C120" s="3">
        <f t="shared" si="16"/>
        <v>120.30037536352533</v>
      </c>
      <c r="D120" s="3">
        <f t="shared" si="21"/>
        <v>744.6842317936724</v>
      </c>
      <c r="E120" s="3">
        <f t="shared" si="22"/>
        <v>191856.21672521316</v>
      </c>
      <c r="G120" s="5">
        <f t="shared" si="17"/>
        <v>26.629414432021463</v>
      </c>
      <c r="H120" s="5">
        <f t="shared" si="23"/>
        <v>2103.7237401296916</v>
      </c>
      <c r="I120" s="5">
        <f t="shared" si="18"/>
      </c>
      <c r="K120" s="1">
        <f t="shared" si="13"/>
        <v>79</v>
      </c>
      <c r="L120" s="3">
        <f t="shared" si="19"/>
        <v>638.4672523859589</v>
      </c>
      <c r="M120" s="3">
        <f t="shared" si="20"/>
        <v>79.58756497569209</v>
      </c>
      <c r="N120" s="3">
        <f t="shared" si="24"/>
        <v>718.054817361651</v>
      </c>
      <c r="O120" s="3">
        <f t="shared" si="25"/>
        <v>190371.6886892785</v>
      </c>
    </row>
    <row r="121" spans="1:15" ht="12.75">
      <c r="A121" s="1">
        <f t="shared" si="14"/>
        <v>80</v>
      </c>
      <c r="B121" s="3">
        <f t="shared" si="15"/>
        <v>624.7740963404161</v>
      </c>
      <c r="C121" s="3">
        <f t="shared" si="16"/>
        <v>119.9101354532563</v>
      </c>
      <c r="D121" s="3">
        <f t="shared" si="21"/>
        <v>744.6842317936724</v>
      </c>
      <c r="E121" s="3">
        <f t="shared" si="22"/>
        <v>191231.44262887276</v>
      </c>
      <c r="G121" s="5">
        <f t="shared" si="17"/>
        <v>26.629414432021463</v>
      </c>
      <c r="H121" s="5">
        <f t="shared" si="23"/>
        <v>2130.353154561713</v>
      </c>
      <c r="I121" s="5">
        <f t="shared" si="18"/>
      </c>
      <c r="K121" s="1">
        <f t="shared" si="13"/>
        <v>80</v>
      </c>
      <c r="L121" s="3">
        <f t="shared" si="19"/>
        <v>638.7332804077864</v>
      </c>
      <c r="M121" s="3">
        <f t="shared" si="20"/>
        <v>79.32153695386461</v>
      </c>
      <c r="N121" s="3">
        <f t="shared" si="24"/>
        <v>718.054817361651</v>
      </c>
      <c r="O121" s="3">
        <f t="shared" si="25"/>
        <v>189732.9554088707</v>
      </c>
    </row>
    <row r="122" spans="1:15" ht="12.75">
      <c r="A122" s="1">
        <f t="shared" si="14"/>
        <v>81</v>
      </c>
      <c r="B122" s="3">
        <f t="shared" si="15"/>
        <v>625.1645801506288</v>
      </c>
      <c r="C122" s="3">
        <f t="shared" si="16"/>
        <v>119.51965164304366</v>
      </c>
      <c r="D122" s="3">
        <f t="shared" si="21"/>
        <v>744.6842317936724</v>
      </c>
      <c r="E122" s="3">
        <f t="shared" si="22"/>
        <v>190606.27804872213</v>
      </c>
      <c r="G122" s="5">
        <f t="shared" si="17"/>
        <v>26.629414432021463</v>
      </c>
      <c r="H122" s="5">
        <f t="shared" si="23"/>
        <v>2156.9825689937343</v>
      </c>
      <c r="I122" s="5">
        <f t="shared" si="18"/>
      </c>
      <c r="K122" s="1">
        <f t="shared" si="13"/>
        <v>81</v>
      </c>
      <c r="L122" s="3">
        <f t="shared" si="19"/>
        <v>638.9994192746228</v>
      </c>
      <c r="M122" s="3">
        <f t="shared" si="20"/>
        <v>79.05539808702815</v>
      </c>
      <c r="N122" s="3">
        <f t="shared" si="24"/>
        <v>718.054817361651</v>
      </c>
      <c r="O122" s="3">
        <f t="shared" si="25"/>
        <v>189093.95598959608</v>
      </c>
    </row>
    <row r="123" spans="1:15" ht="12.75">
      <c r="A123" s="1">
        <f t="shared" si="14"/>
        <v>82</v>
      </c>
      <c r="B123" s="3">
        <f t="shared" si="15"/>
        <v>625.5553080132229</v>
      </c>
      <c r="C123" s="3">
        <f t="shared" si="16"/>
        <v>119.12892378044951</v>
      </c>
      <c r="D123" s="3">
        <f t="shared" si="21"/>
        <v>744.6842317936724</v>
      </c>
      <c r="E123" s="3">
        <f t="shared" si="22"/>
        <v>189980.7227407089</v>
      </c>
      <c r="G123" s="5">
        <f t="shared" si="17"/>
        <v>26.629414432021463</v>
      </c>
      <c r="H123" s="5">
        <f t="shared" si="23"/>
        <v>2183.6119834257556</v>
      </c>
      <c r="I123" s="5">
        <f t="shared" si="18"/>
      </c>
      <c r="K123" s="1">
        <f t="shared" si="13"/>
        <v>82</v>
      </c>
      <c r="L123" s="3">
        <f t="shared" si="19"/>
        <v>639.2656690326539</v>
      </c>
      <c r="M123" s="3">
        <f t="shared" si="20"/>
        <v>78.78914832899703</v>
      </c>
      <c r="N123" s="3">
        <f t="shared" si="24"/>
        <v>718.054817361651</v>
      </c>
      <c r="O123" s="3">
        <f t="shared" si="25"/>
        <v>188454.69032056344</v>
      </c>
    </row>
    <row r="124" spans="1:15" ht="12.75">
      <c r="A124" s="1">
        <f t="shared" si="14"/>
        <v>83</v>
      </c>
      <c r="B124" s="3">
        <f t="shared" si="15"/>
        <v>625.9462800807313</v>
      </c>
      <c r="C124" s="3">
        <f t="shared" si="16"/>
        <v>118.73795171294115</v>
      </c>
      <c r="D124" s="3">
        <f t="shared" si="21"/>
        <v>744.6842317936724</v>
      </c>
      <c r="E124" s="3">
        <f t="shared" si="22"/>
        <v>189354.77646062817</v>
      </c>
      <c r="G124" s="5">
        <f t="shared" si="17"/>
        <v>26.629414432021463</v>
      </c>
      <c r="H124" s="5">
        <f t="shared" si="23"/>
        <v>2210.241397857777</v>
      </c>
      <c r="I124" s="5">
        <f t="shared" si="18"/>
      </c>
      <c r="K124" s="1">
        <f t="shared" si="13"/>
        <v>83</v>
      </c>
      <c r="L124" s="3">
        <f t="shared" si="19"/>
        <v>639.5320297280842</v>
      </c>
      <c r="M124" s="3">
        <f t="shared" si="20"/>
        <v>78.5227876335667</v>
      </c>
      <c r="N124" s="3">
        <f t="shared" si="24"/>
        <v>718.054817361651</v>
      </c>
      <c r="O124" s="3">
        <f t="shared" si="25"/>
        <v>187815.15829083536</v>
      </c>
    </row>
    <row r="125" spans="1:15" ht="12.75">
      <c r="A125" s="1">
        <f t="shared" si="14"/>
        <v>84</v>
      </c>
      <c r="B125" s="3">
        <f t="shared" si="15"/>
        <v>626.3374965057818</v>
      </c>
      <c r="C125" s="3">
        <f t="shared" si="16"/>
        <v>118.34673528789061</v>
      </c>
      <c r="D125" s="3">
        <f t="shared" si="21"/>
        <v>744.6842317936724</v>
      </c>
      <c r="E125" s="3">
        <f t="shared" si="22"/>
        <v>188728.43896412238</v>
      </c>
      <c r="G125" s="5">
        <f t="shared" si="17"/>
        <v>26.629414432021463</v>
      </c>
      <c r="H125" s="5">
        <f t="shared" si="23"/>
        <v>2236.8708122897983</v>
      </c>
      <c r="I125" s="5">
        <f t="shared" si="18"/>
      </c>
      <c r="K125" s="1">
        <f t="shared" si="13"/>
        <v>84</v>
      </c>
      <c r="L125" s="3">
        <f t="shared" si="19"/>
        <v>639.7985014071377</v>
      </c>
      <c r="M125" s="3">
        <f t="shared" si="20"/>
        <v>78.2563159545133</v>
      </c>
      <c r="N125" s="3">
        <f t="shared" si="24"/>
        <v>718.054817361651</v>
      </c>
      <c r="O125" s="3">
        <f t="shared" si="25"/>
        <v>187175.3597894282</v>
      </c>
    </row>
    <row r="126" spans="1:15" ht="12.75">
      <c r="A126" s="1">
        <f t="shared" si="14"/>
        <v>85</v>
      </c>
      <c r="B126" s="3">
        <f t="shared" si="15"/>
        <v>626.7289574410979</v>
      </c>
      <c r="C126" s="3">
        <f t="shared" si="16"/>
        <v>117.95527435257455</v>
      </c>
      <c r="D126" s="3">
        <f t="shared" si="21"/>
        <v>744.6842317936724</v>
      </c>
      <c r="E126" s="3">
        <f t="shared" si="22"/>
        <v>188101.71000668127</v>
      </c>
      <c r="G126" s="5">
        <f t="shared" si="17"/>
        <v>26.629414432021463</v>
      </c>
      <c r="H126" s="5">
        <f t="shared" si="23"/>
        <v>2263.5002267218197</v>
      </c>
      <c r="I126" s="5">
        <f t="shared" si="18"/>
      </c>
      <c r="K126" s="1">
        <f t="shared" si="13"/>
        <v>85</v>
      </c>
      <c r="L126" s="3">
        <f t="shared" si="19"/>
        <v>640.0650841160573</v>
      </c>
      <c r="M126" s="3">
        <f t="shared" si="20"/>
        <v>77.98973324559373</v>
      </c>
      <c r="N126" s="3">
        <f t="shared" si="24"/>
        <v>718.054817361651</v>
      </c>
      <c r="O126" s="3">
        <f t="shared" si="25"/>
        <v>186535.29470531215</v>
      </c>
    </row>
    <row r="127" spans="1:15" ht="12.75">
      <c r="A127" s="1">
        <f t="shared" si="14"/>
        <v>86</v>
      </c>
      <c r="B127" s="3">
        <f t="shared" si="15"/>
        <v>627.1206630394985</v>
      </c>
      <c r="C127" s="3">
        <f t="shared" si="16"/>
        <v>117.56356875417393</v>
      </c>
      <c r="D127" s="3">
        <f t="shared" si="21"/>
        <v>744.6842317936724</v>
      </c>
      <c r="E127" s="3">
        <f t="shared" si="22"/>
        <v>187474.58934364177</v>
      </c>
      <c r="G127" s="5">
        <f t="shared" si="17"/>
        <v>26.629414432021463</v>
      </c>
      <c r="H127" s="5">
        <f t="shared" si="23"/>
        <v>2290.129641153841</v>
      </c>
      <c r="I127" s="5">
        <f t="shared" si="18"/>
      </c>
      <c r="K127" s="1">
        <f t="shared" si="13"/>
        <v>86</v>
      </c>
      <c r="L127" s="3">
        <f t="shared" si="19"/>
        <v>640.3317779011057</v>
      </c>
      <c r="M127" s="3">
        <f t="shared" si="20"/>
        <v>77.72303946054527</v>
      </c>
      <c r="N127" s="3">
        <f t="shared" si="24"/>
        <v>718.054817361651</v>
      </c>
      <c r="O127" s="3">
        <f t="shared" si="25"/>
        <v>185894.96292741105</v>
      </c>
    </row>
    <row r="128" spans="1:15" ht="12.75">
      <c r="A128" s="1">
        <f t="shared" si="14"/>
        <v>87</v>
      </c>
      <c r="B128" s="3">
        <f t="shared" si="15"/>
        <v>627.5126134538983</v>
      </c>
      <c r="C128" s="3">
        <f t="shared" si="16"/>
        <v>117.17161833977411</v>
      </c>
      <c r="D128" s="3">
        <f t="shared" si="21"/>
        <v>744.6842317936724</v>
      </c>
      <c r="E128" s="3">
        <f t="shared" si="22"/>
        <v>186847.07673018787</v>
      </c>
      <c r="G128" s="5">
        <f t="shared" si="17"/>
        <v>26.629414432021463</v>
      </c>
      <c r="H128" s="5">
        <f t="shared" si="23"/>
        <v>2316.7590555858624</v>
      </c>
      <c r="I128" s="5">
        <f t="shared" si="18"/>
      </c>
      <c r="K128" s="1">
        <f t="shared" si="13"/>
        <v>87</v>
      </c>
      <c r="L128" s="3">
        <f t="shared" si="19"/>
        <v>640.5985828085644</v>
      </c>
      <c r="M128" s="3">
        <f t="shared" si="20"/>
        <v>77.45623455308653</v>
      </c>
      <c r="N128" s="3">
        <f t="shared" si="24"/>
        <v>718.054817361651</v>
      </c>
      <c r="O128" s="3">
        <f t="shared" si="25"/>
        <v>185254.36434460248</v>
      </c>
    </row>
    <row r="129" spans="1:15" ht="12.75">
      <c r="A129" s="1">
        <f t="shared" si="14"/>
        <v>88</v>
      </c>
      <c r="B129" s="3">
        <f t="shared" si="15"/>
        <v>627.9048088373071</v>
      </c>
      <c r="C129" s="3">
        <f t="shared" si="16"/>
        <v>116.77942295636537</v>
      </c>
      <c r="D129" s="3">
        <f t="shared" si="21"/>
        <v>744.6842317936724</v>
      </c>
      <c r="E129" s="3">
        <f t="shared" si="22"/>
        <v>186219.17192135056</v>
      </c>
      <c r="G129" s="5">
        <f t="shared" si="17"/>
        <v>26.629414432021463</v>
      </c>
      <c r="H129" s="5">
        <f t="shared" si="23"/>
        <v>2343.3884700178837</v>
      </c>
      <c r="I129" s="5">
        <f t="shared" si="18"/>
      </c>
      <c r="K129" s="1">
        <f t="shared" si="13"/>
        <v>88</v>
      </c>
      <c r="L129" s="3">
        <f t="shared" si="19"/>
        <v>640.8654988847348</v>
      </c>
      <c r="M129" s="3">
        <f t="shared" si="20"/>
        <v>77.18931847691613</v>
      </c>
      <c r="N129" s="3">
        <f t="shared" si="24"/>
        <v>718.054817361651</v>
      </c>
      <c r="O129" s="3">
        <f t="shared" si="25"/>
        <v>184613.49884571775</v>
      </c>
    </row>
    <row r="130" spans="1:15" ht="12.75">
      <c r="A130" s="1">
        <f t="shared" si="14"/>
        <v>89</v>
      </c>
      <c r="B130" s="3">
        <f t="shared" si="15"/>
        <v>628.2972493428304</v>
      </c>
      <c r="C130" s="3">
        <f t="shared" si="16"/>
        <v>116.3869824508421</v>
      </c>
      <c r="D130" s="3">
        <f t="shared" si="21"/>
        <v>744.6842317936724</v>
      </c>
      <c r="E130" s="3">
        <f t="shared" si="22"/>
        <v>185590.87467200772</v>
      </c>
      <c r="G130" s="5">
        <f t="shared" si="17"/>
        <v>26.629414432021463</v>
      </c>
      <c r="H130" s="5">
        <f t="shared" si="23"/>
        <v>2370.017884449905</v>
      </c>
      <c r="I130" s="5">
        <f t="shared" si="18"/>
      </c>
      <c r="K130" s="1">
        <f t="shared" si="13"/>
        <v>89</v>
      </c>
      <c r="L130" s="3">
        <f t="shared" si="19"/>
        <v>641.1325261759367</v>
      </c>
      <c r="M130" s="3">
        <f t="shared" si="20"/>
        <v>76.92229118571423</v>
      </c>
      <c r="N130" s="3">
        <f t="shared" si="24"/>
        <v>718.054817361651</v>
      </c>
      <c r="O130" s="3">
        <f t="shared" si="25"/>
        <v>183972.36631954182</v>
      </c>
    </row>
    <row r="131" spans="1:15" ht="12.75">
      <c r="A131" s="1">
        <f t="shared" si="14"/>
        <v>90</v>
      </c>
      <c r="B131" s="3">
        <f t="shared" si="15"/>
        <v>628.6899351236696</v>
      </c>
      <c r="C131" s="3">
        <f t="shared" si="16"/>
        <v>115.9942966700029</v>
      </c>
      <c r="D131" s="3">
        <f t="shared" si="21"/>
        <v>744.6842317936724</v>
      </c>
      <c r="E131" s="3">
        <f t="shared" si="22"/>
        <v>184962.18473688405</v>
      </c>
      <c r="G131" s="5">
        <f t="shared" si="17"/>
        <v>26.629414432021463</v>
      </c>
      <c r="H131" s="5">
        <f t="shared" si="23"/>
        <v>2396.6472988819264</v>
      </c>
      <c r="I131" s="5">
        <f t="shared" si="18"/>
      </c>
      <c r="K131" s="1">
        <f t="shared" si="13"/>
        <v>90</v>
      </c>
      <c r="L131" s="3">
        <f t="shared" si="19"/>
        <v>641.3996647285101</v>
      </c>
      <c r="M131" s="3">
        <f t="shared" si="20"/>
        <v>76.65515263314086</v>
      </c>
      <c r="N131" s="3">
        <f t="shared" si="24"/>
        <v>718.054817361651</v>
      </c>
      <c r="O131" s="3">
        <f t="shared" si="25"/>
        <v>183330.9666548133</v>
      </c>
    </row>
    <row r="132" spans="1:15" ht="12.75">
      <c r="A132" s="1">
        <f t="shared" si="14"/>
        <v>91</v>
      </c>
      <c r="B132" s="3">
        <f t="shared" si="15"/>
        <v>629.0828663331221</v>
      </c>
      <c r="C132" s="3">
        <f t="shared" si="16"/>
        <v>115.60136546055041</v>
      </c>
      <c r="D132" s="3">
        <f t="shared" si="21"/>
        <v>744.6842317936724</v>
      </c>
      <c r="E132" s="3">
        <f t="shared" si="22"/>
        <v>184333.10187055092</v>
      </c>
      <c r="G132" s="5">
        <f t="shared" si="17"/>
        <v>26.629414432021463</v>
      </c>
      <c r="H132" s="5">
        <f t="shared" si="23"/>
        <v>2423.2767133139478</v>
      </c>
      <c r="I132" s="5">
        <f t="shared" si="18"/>
      </c>
      <c r="K132" s="1">
        <f t="shared" si="13"/>
        <v>91</v>
      </c>
      <c r="L132" s="3">
        <f t="shared" si="19"/>
        <v>641.6669145888136</v>
      </c>
      <c r="M132" s="3">
        <f t="shared" si="20"/>
        <v>76.38790277283738</v>
      </c>
      <c r="N132" s="3">
        <f t="shared" si="24"/>
        <v>718.054817361651</v>
      </c>
      <c r="O132" s="3">
        <f t="shared" si="25"/>
        <v>182689.2997402245</v>
      </c>
    </row>
    <row r="133" spans="1:15" ht="12.75">
      <c r="A133" s="1">
        <f t="shared" si="14"/>
        <v>92</v>
      </c>
      <c r="B133" s="3">
        <f t="shared" si="15"/>
        <v>629.4760431245803</v>
      </c>
      <c r="C133" s="3">
        <f t="shared" si="16"/>
        <v>115.20818866909212</v>
      </c>
      <c r="D133" s="3">
        <f t="shared" si="21"/>
        <v>744.6842317936724</v>
      </c>
      <c r="E133" s="3">
        <f t="shared" si="22"/>
        <v>183703.62582742635</v>
      </c>
      <c r="G133" s="5">
        <f t="shared" si="17"/>
        <v>26.629414432021463</v>
      </c>
      <c r="H133" s="5">
        <f t="shared" si="23"/>
        <v>2449.906127745969</v>
      </c>
      <c r="I133" s="5">
        <f t="shared" si="18"/>
      </c>
      <c r="K133" s="1">
        <f t="shared" si="13"/>
        <v>92</v>
      </c>
      <c r="L133" s="3">
        <f t="shared" si="19"/>
        <v>641.9342758032255</v>
      </c>
      <c r="M133" s="3">
        <f t="shared" si="20"/>
        <v>76.12054155842537</v>
      </c>
      <c r="N133" s="3">
        <f t="shared" si="24"/>
        <v>718.054817361651</v>
      </c>
      <c r="O133" s="3">
        <f t="shared" si="25"/>
        <v>182047.36546442128</v>
      </c>
    </row>
    <row r="134" spans="1:15" ht="12.75">
      <c r="A134" s="1">
        <f t="shared" si="14"/>
        <v>93</v>
      </c>
      <c r="B134" s="3">
        <f t="shared" si="15"/>
        <v>629.8694656515331</v>
      </c>
      <c r="C134" s="3">
        <f t="shared" si="16"/>
        <v>114.81476614213938</v>
      </c>
      <c r="D134" s="3">
        <f t="shared" si="21"/>
        <v>744.6842317936726</v>
      </c>
      <c r="E134" s="3">
        <f t="shared" si="22"/>
        <v>183073.7563617748</v>
      </c>
      <c r="G134" s="5">
        <f t="shared" si="17"/>
        <v>26.629414432021576</v>
      </c>
      <c r="H134" s="5">
        <f t="shared" si="23"/>
        <v>2476.5355421779905</v>
      </c>
      <c r="I134" s="5">
        <f t="shared" si="18"/>
      </c>
      <c r="K134" s="1">
        <f t="shared" si="13"/>
        <v>93</v>
      </c>
      <c r="L134" s="3">
        <f t="shared" si="19"/>
        <v>642.2017484181438</v>
      </c>
      <c r="M134" s="3">
        <f t="shared" si="20"/>
        <v>75.85306894350722</v>
      </c>
      <c r="N134" s="3">
        <f t="shared" si="24"/>
        <v>718.054817361651</v>
      </c>
      <c r="O134" s="3">
        <f t="shared" si="25"/>
        <v>181405.16371600312</v>
      </c>
    </row>
    <row r="135" spans="1:15" ht="12.75">
      <c r="A135" s="1">
        <f t="shared" si="14"/>
        <v>94</v>
      </c>
      <c r="B135" s="3">
        <f t="shared" si="15"/>
        <v>630.2631340675653</v>
      </c>
      <c r="C135" s="3">
        <f t="shared" si="16"/>
        <v>114.42109772610715</v>
      </c>
      <c r="D135" s="3">
        <f t="shared" si="21"/>
        <v>744.6842317936724</v>
      </c>
      <c r="E135" s="3">
        <f t="shared" si="22"/>
        <v>182443.49322770725</v>
      </c>
      <c r="G135" s="5">
        <f t="shared" si="17"/>
        <v>26.629414432021463</v>
      </c>
      <c r="H135" s="5">
        <f t="shared" si="23"/>
        <v>2503.164956610012</v>
      </c>
      <c r="I135" s="5">
        <f t="shared" si="18"/>
      </c>
      <c r="K135" s="1">
        <f t="shared" si="13"/>
        <v>94</v>
      </c>
      <c r="L135" s="3">
        <f t="shared" si="19"/>
        <v>642.4693324799847</v>
      </c>
      <c r="M135" s="3">
        <f t="shared" si="20"/>
        <v>75.58548488166625</v>
      </c>
      <c r="N135" s="3">
        <f t="shared" si="24"/>
        <v>718.054817361651</v>
      </c>
      <c r="O135" s="3">
        <f t="shared" si="25"/>
        <v>180762.69438352314</v>
      </c>
    </row>
    <row r="136" spans="1:15" ht="12.75">
      <c r="A136" s="1">
        <f t="shared" si="14"/>
        <v>95</v>
      </c>
      <c r="B136" s="3">
        <f t="shared" si="15"/>
        <v>630.6570485263576</v>
      </c>
      <c r="C136" s="3">
        <f t="shared" si="16"/>
        <v>114.02718326731491</v>
      </c>
      <c r="D136" s="3">
        <f t="shared" si="21"/>
        <v>744.6842317936726</v>
      </c>
      <c r="E136" s="3">
        <f t="shared" si="22"/>
        <v>181812.8361791809</v>
      </c>
      <c r="G136" s="5">
        <f t="shared" si="17"/>
        <v>26.629414432021576</v>
      </c>
      <c r="H136" s="5">
        <f t="shared" si="23"/>
        <v>2529.794371042033</v>
      </c>
      <c r="I136" s="5">
        <f t="shared" si="18"/>
      </c>
      <c r="K136" s="1">
        <f t="shared" si="13"/>
        <v>95</v>
      </c>
      <c r="L136" s="3">
        <f t="shared" si="19"/>
        <v>642.7370280351847</v>
      </c>
      <c r="M136" s="3">
        <f t="shared" si="20"/>
        <v>75.31778932646625</v>
      </c>
      <c r="N136" s="3">
        <f t="shared" si="24"/>
        <v>718.054817361651</v>
      </c>
      <c r="O136" s="3">
        <f t="shared" si="25"/>
        <v>180119.95735548795</v>
      </c>
    </row>
    <row r="137" spans="1:15" ht="12.75">
      <c r="A137" s="1">
        <f t="shared" si="14"/>
        <v>96</v>
      </c>
      <c r="B137" s="3">
        <f t="shared" si="15"/>
        <v>631.0512091816867</v>
      </c>
      <c r="C137" s="3">
        <f t="shared" si="16"/>
        <v>113.63302261198575</v>
      </c>
      <c r="D137" s="3">
        <f t="shared" si="21"/>
        <v>744.6842317936724</v>
      </c>
      <c r="E137" s="3">
        <f t="shared" si="22"/>
        <v>181181.7849699992</v>
      </c>
      <c r="G137" s="5">
        <f t="shared" si="17"/>
        <v>26.629414432021463</v>
      </c>
      <c r="H137" s="5">
        <f t="shared" si="23"/>
        <v>2556.4237854740545</v>
      </c>
      <c r="I137" s="5">
        <f t="shared" si="18"/>
      </c>
      <c r="K137" s="1">
        <f t="shared" si="13"/>
        <v>96</v>
      </c>
      <c r="L137" s="3">
        <f t="shared" si="19"/>
        <v>643.0048351301994</v>
      </c>
      <c r="M137" s="3">
        <f t="shared" si="20"/>
        <v>75.04998223145158</v>
      </c>
      <c r="N137" s="3">
        <f t="shared" si="24"/>
        <v>718.054817361651</v>
      </c>
      <c r="O137" s="3">
        <f t="shared" si="25"/>
        <v>179476.95252035774</v>
      </c>
    </row>
    <row r="138" spans="1:15" ht="12.75">
      <c r="A138" s="1">
        <f t="shared" si="14"/>
        <v>97</v>
      </c>
      <c r="B138" s="3">
        <f t="shared" si="15"/>
        <v>631.445616187425</v>
      </c>
      <c r="C138" s="3">
        <f t="shared" si="16"/>
        <v>113.23861560624742</v>
      </c>
      <c r="D138" s="3">
        <f t="shared" si="21"/>
        <v>744.6842317936724</v>
      </c>
      <c r="E138" s="3">
        <f t="shared" si="22"/>
        <v>180550.33935381178</v>
      </c>
      <c r="G138" s="5">
        <f t="shared" si="17"/>
        <v>26.629414432021463</v>
      </c>
      <c r="H138" s="5">
        <f t="shared" si="23"/>
        <v>2583.053199906076</v>
      </c>
      <c r="I138" s="5">
        <f t="shared" si="18"/>
      </c>
      <c r="K138" s="1">
        <f t="shared" si="13"/>
        <v>97</v>
      </c>
      <c r="L138" s="3">
        <f t="shared" si="19"/>
        <v>643.2727538115034</v>
      </c>
      <c r="M138" s="3">
        <f t="shared" si="20"/>
        <v>74.78206355014748</v>
      </c>
      <c r="N138" s="3">
        <f t="shared" si="24"/>
        <v>718.054817361651</v>
      </c>
      <c r="O138" s="3">
        <f t="shared" si="25"/>
        <v>178833.67976654624</v>
      </c>
    </row>
    <row r="139" spans="1:15" ht="12.75">
      <c r="A139" s="1">
        <f t="shared" si="14"/>
        <v>98</v>
      </c>
      <c r="B139" s="3">
        <f t="shared" si="15"/>
        <v>631.8402696975422</v>
      </c>
      <c r="C139" s="3">
        <f t="shared" si="16"/>
        <v>112.84396209613024</v>
      </c>
      <c r="D139" s="3">
        <f t="shared" si="21"/>
        <v>744.6842317936724</v>
      </c>
      <c r="E139" s="3">
        <f t="shared" si="22"/>
        <v>179918.49908411424</v>
      </c>
      <c r="G139" s="5">
        <f t="shared" si="17"/>
        <v>26.629414432021463</v>
      </c>
      <c r="H139" s="5">
        <f t="shared" si="23"/>
        <v>2609.682614338097</v>
      </c>
      <c r="I139" s="5">
        <f t="shared" si="18"/>
      </c>
      <c r="K139" s="1">
        <f t="shared" si="13"/>
        <v>98</v>
      </c>
      <c r="L139" s="3">
        <f t="shared" si="19"/>
        <v>643.5407841255917</v>
      </c>
      <c r="M139" s="3">
        <f t="shared" si="20"/>
        <v>74.51403323605929</v>
      </c>
      <c r="N139" s="3">
        <f t="shared" si="24"/>
        <v>718.054817361651</v>
      </c>
      <c r="O139" s="3">
        <f t="shared" si="25"/>
        <v>178190.13898242064</v>
      </c>
    </row>
    <row r="140" spans="1:15" ht="12.75">
      <c r="A140" s="1">
        <f t="shared" si="14"/>
        <v>99</v>
      </c>
      <c r="B140" s="3">
        <f t="shared" si="15"/>
        <v>632.2351698661033</v>
      </c>
      <c r="C140" s="3">
        <f t="shared" si="16"/>
        <v>112.44906192756913</v>
      </c>
      <c r="D140" s="3">
        <f t="shared" si="21"/>
        <v>744.6842317936724</v>
      </c>
      <c r="E140" s="3">
        <f t="shared" si="22"/>
        <v>179286.26391424815</v>
      </c>
      <c r="G140" s="5">
        <f t="shared" si="17"/>
        <v>26.629414432021463</v>
      </c>
      <c r="H140" s="5">
        <f t="shared" si="23"/>
        <v>2636.3120287701186</v>
      </c>
      <c r="I140" s="5">
        <f t="shared" si="18"/>
      </c>
      <c r="K140" s="1">
        <f t="shared" si="13"/>
        <v>99</v>
      </c>
      <c r="L140" s="3">
        <f t="shared" si="19"/>
        <v>643.8089261189773</v>
      </c>
      <c r="M140" s="3">
        <f t="shared" si="20"/>
        <v>74.24589124267374</v>
      </c>
      <c r="N140" s="3">
        <f t="shared" si="24"/>
        <v>718.054817361651</v>
      </c>
      <c r="O140" s="3">
        <f t="shared" si="25"/>
        <v>177546.33005630167</v>
      </c>
    </row>
    <row r="141" spans="1:15" ht="12.75">
      <c r="A141" s="1">
        <f t="shared" si="14"/>
        <v>100</v>
      </c>
      <c r="B141" s="3">
        <f t="shared" si="15"/>
        <v>632.6303168472697</v>
      </c>
      <c r="C141" s="3">
        <f t="shared" si="16"/>
        <v>112.05391494640271</v>
      </c>
      <c r="D141" s="3">
        <f t="shared" si="21"/>
        <v>744.6842317936724</v>
      </c>
      <c r="E141" s="3">
        <f t="shared" si="22"/>
        <v>178653.63359740088</v>
      </c>
      <c r="G141" s="5">
        <f t="shared" si="17"/>
        <v>26.629414432021463</v>
      </c>
      <c r="H141" s="5">
        <f t="shared" si="23"/>
        <v>2662.94144320214</v>
      </c>
      <c r="I141" s="5">
        <f t="shared" si="18"/>
      </c>
      <c r="K141" s="1">
        <f t="shared" si="13"/>
        <v>100</v>
      </c>
      <c r="L141" s="3">
        <f t="shared" si="19"/>
        <v>644.0771798381936</v>
      </c>
      <c r="M141" s="3">
        <f t="shared" si="20"/>
        <v>73.9776375234573</v>
      </c>
      <c r="N141" s="3">
        <f t="shared" si="24"/>
        <v>718.054817361651</v>
      </c>
      <c r="O141" s="3">
        <f t="shared" si="25"/>
        <v>176902.25287646346</v>
      </c>
    </row>
    <row r="142" spans="1:15" ht="12.75">
      <c r="A142" s="1">
        <f t="shared" si="14"/>
        <v>101</v>
      </c>
      <c r="B142" s="3">
        <f t="shared" si="15"/>
        <v>633.025710795299</v>
      </c>
      <c r="C142" s="3">
        <f t="shared" si="16"/>
        <v>111.65852099837339</v>
      </c>
      <c r="D142" s="3">
        <f t="shared" si="21"/>
        <v>744.6842317936724</v>
      </c>
      <c r="E142" s="3">
        <f t="shared" si="22"/>
        <v>178020.60788660558</v>
      </c>
      <c r="G142" s="5">
        <f t="shared" si="17"/>
        <v>26.629414432021463</v>
      </c>
      <c r="H142" s="5">
        <f t="shared" si="23"/>
        <v>2689.5708576341613</v>
      </c>
      <c r="I142" s="5">
        <f t="shared" si="18"/>
      </c>
      <c r="K142" s="1">
        <f t="shared" si="13"/>
        <v>101</v>
      </c>
      <c r="L142" s="3">
        <f t="shared" si="19"/>
        <v>644.345545329793</v>
      </c>
      <c r="M142" s="3">
        <f t="shared" si="20"/>
        <v>73.70927203185799</v>
      </c>
      <c r="N142" s="3">
        <f t="shared" si="24"/>
        <v>718.054817361651</v>
      </c>
      <c r="O142" s="3">
        <f t="shared" si="25"/>
        <v>176257.90733113367</v>
      </c>
    </row>
    <row r="143" spans="1:15" ht="12.75">
      <c r="A143" s="1">
        <f t="shared" si="14"/>
        <v>102</v>
      </c>
      <c r="B143" s="3">
        <f t="shared" si="15"/>
        <v>633.4213518645464</v>
      </c>
      <c r="C143" s="3">
        <f t="shared" si="16"/>
        <v>111.26287992912607</v>
      </c>
      <c r="D143" s="3">
        <f t="shared" si="21"/>
        <v>744.6842317936724</v>
      </c>
      <c r="E143" s="3">
        <f t="shared" si="22"/>
        <v>177387.18653474102</v>
      </c>
      <c r="G143" s="5">
        <f t="shared" si="17"/>
        <v>26.629414432021463</v>
      </c>
      <c r="H143" s="5">
        <f t="shared" si="23"/>
        <v>2716.2002720661826</v>
      </c>
      <c r="I143" s="5">
        <f t="shared" si="18"/>
      </c>
      <c r="K143" s="1">
        <f t="shared" si="13"/>
        <v>102</v>
      </c>
      <c r="L143" s="3">
        <f t="shared" si="19"/>
        <v>644.6140226403471</v>
      </c>
      <c r="M143" s="3">
        <f t="shared" si="20"/>
        <v>73.4407947213039</v>
      </c>
      <c r="N143" s="3">
        <f t="shared" si="24"/>
        <v>718.054817361651</v>
      </c>
      <c r="O143" s="3">
        <f t="shared" si="25"/>
        <v>175613.29330849333</v>
      </c>
    </row>
    <row r="144" spans="1:15" ht="12.75">
      <c r="A144" s="1">
        <f t="shared" si="14"/>
        <v>103</v>
      </c>
      <c r="B144" s="3">
        <f t="shared" si="15"/>
        <v>633.8172402094616</v>
      </c>
      <c r="C144" s="3">
        <f t="shared" si="16"/>
        <v>110.86699158421088</v>
      </c>
      <c r="D144" s="3">
        <f t="shared" si="21"/>
        <v>744.6842317936724</v>
      </c>
      <c r="E144" s="3">
        <f t="shared" si="22"/>
        <v>176753.36929453156</v>
      </c>
      <c r="G144" s="5">
        <f t="shared" si="17"/>
        <v>26.629414432021463</v>
      </c>
      <c r="H144" s="5">
        <f t="shared" si="23"/>
        <v>2742.829686498204</v>
      </c>
      <c r="I144" s="5">
        <f t="shared" si="18"/>
      </c>
      <c r="K144" s="1">
        <f t="shared" si="13"/>
        <v>103</v>
      </c>
      <c r="L144" s="3">
        <f t="shared" si="19"/>
        <v>644.8826118164473</v>
      </c>
      <c r="M144" s="3">
        <f t="shared" si="20"/>
        <v>73.17220554520378</v>
      </c>
      <c r="N144" s="3">
        <f t="shared" si="24"/>
        <v>718.054817361651</v>
      </c>
      <c r="O144" s="3">
        <f t="shared" si="25"/>
        <v>174968.41069667687</v>
      </c>
    </row>
    <row r="145" spans="1:15" ht="12.75">
      <c r="A145" s="1">
        <f t="shared" si="14"/>
        <v>104</v>
      </c>
      <c r="B145" s="3">
        <f t="shared" si="15"/>
        <v>634.2133759845926</v>
      </c>
      <c r="C145" s="3">
        <f t="shared" si="16"/>
        <v>110.47085580907981</v>
      </c>
      <c r="D145" s="3">
        <f t="shared" si="21"/>
        <v>744.6842317936724</v>
      </c>
      <c r="E145" s="3">
        <f t="shared" si="22"/>
        <v>176119.15591854695</v>
      </c>
      <c r="G145" s="5">
        <f t="shared" si="17"/>
        <v>26.629414432021463</v>
      </c>
      <c r="H145" s="5">
        <f t="shared" si="23"/>
        <v>2769.4591009302253</v>
      </c>
      <c r="I145" s="5">
        <f t="shared" si="18"/>
      </c>
      <c r="K145" s="1">
        <f t="shared" si="13"/>
        <v>104</v>
      </c>
      <c r="L145" s="3">
        <f t="shared" si="19"/>
        <v>645.151312904704</v>
      </c>
      <c r="M145" s="3">
        <f t="shared" si="20"/>
        <v>72.903504456947</v>
      </c>
      <c r="N145" s="3">
        <f t="shared" si="24"/>
        <v>718.054817361651</v>
      </c>
      <c r="O145" s="3">
        <f t="shared" si="25"/>
        <v>174323.25938377218</v>
      </c>
    </row>
    <row r="146" spans="1:15" ht="12.75">
      <c r="A146" s="1">
        <f t="shared" si="14"/>
        <v>105</v>
      </c>
      <c r="B146" s="3">
        <f t="shared" si="15"/>
        <v>634.6097593445829</v>
      </c>
      <c r="C146" s="3">
        <f t="shared" si="16"/>
        <v>110.07447244908955</v>
      </c>
      <c r="D146" s="3">
        <f t="shared" si="21"/>
        <v>744.6842317936724</v>
      </c>
      <c r="E146" s="3">
        <f t="shared" si="22"/>
        <v>175484.54615920238</v>
      </c>
      <c r="G146" s="5">
        <f t="shared" si="17"/>
        <v>26.629414432021463</v>
      </c>
      <c r="H146" s="5">
        <f t="shared" si="23"/>
        <v>2796.0885153622467</v>
      </c>
      <c r="I146" s="5">
        <f t="shared" si="18"/>
      </c>
      <c r="K146" s="1">
        <f t="shared" si="13"/>
        <v>105</v>
      </c>
      <c r="L146" s="3">
        <f t="shared" si="19"/>
        <v>645.4201259517477</v>
      </c>
      <c r="M146" s="3">
        <f t="shared" si="20"/>
        <v>72.63469140990334</v>
      </c>
      <c r="N146" s="3">
        <f t="shared" si="24"/>
        <v>718.054817361651</v>
      </c>
      <c r="O146" s="3">
        <f t="shared" si="25"/>
        <v>173677.83925782042</v>
      </c>
    </row>
    <row r="147" spans="1:15" ht="12.75">
      <c r="A147" s="1">
        <f t="shared" si="14"/>
        <v>106</v>
      </c>
      <c r="B147" s="3">
        <f t="shared" si="15"/>
        <v>635.0063904441733</v>
      </c>
      <c r="C147" s="3">
        <f t="shared" si="16"/>
        <v>109.67784134949915</v>
      </c>
      <c r="D147" s="3">
        <f t="shared" si="21"/>
        <v>744.6842317936726</v>
      </c>
      <c r="E147" s="3">
        <f t="shared" si="22"/>
        <v>174849.5397687582</v>
      </c>
      <c r="G147" s="5">
        <f t="shared" si="17"/>
        <v>26.629414432021576</v>
      </c>
      <c r="H147" s="5">
        <f t="shared" si="23"/>
        <v>2822.7179297942685</v>
      </c>
      <c r="I147" s="5">
        <f t="shared" si="18"/>
      </c>
      <c r="K147" s="1">
        <f t="shared" si="13"/>
        <v>106</v>
      </c>
      <c r="L147" s="3">
        <f t="shared" si="19"/>
        <v>645.6890510042276</v>
      </c>
      <c r="M147" s="3">
        <f t="shared" si="20"/>
        <v>72.36576635742335</v>
      </c>
      <c r="N147" s="3">
        <f t="shared" si="24"/>
        <v>718.054817361651</v>
      </c>
      <c r="O147" s="3">
        <f t="shared" si="25"/>
        <v>173032.1502068162</v>
      </c>
    </row>
    <row r="148" spans="1:15" ht="12.75">
      <c r="A148" s="1">
        <f t="shared" si="14"/>
        <v>107</v>
      </c>
      <c r="B148" s="3">
        <f t="shared" si="15"/>
        <v>635.4032694382009</v>
      </c>
      <c r="C148" s="3">
        <f t="shared" si="16"/>
        <v>109.2809623554715</v>
      </c>
      <c r="D148" s="3">
        <f t="shared" si="21"/>
        <v>744.6842317936724</v>
      </c>
      <c r="E148" s="3">
        <f t="shared" si="22"/>
        <v>174214.13649932</v>
      </c>
      <c r="G148" s="5">
        <f t="shared" si="17"/>
        <v>26.629414432021463</v>
      </c>
      <c r="H148" s="5">
        <f t="shared" si="23"/>
        <v>2849.34734422629</v>
      </c>
      <c r="I148" s="5">
        <f t="shared" si="18"/>
      </c>
      <c r="K148" s="1">
        <f t="shared" si="13"/>
        <v>107</v>
      </c>
      <c r="L148" s="3">
        <f t="shared" si="19"/>
        <v>645.9580881088126</v>
      </c>
      <c r="M148" s="3">
        <f t="shared" si="20"/>
        <v>72.09672925283837</v>
      </c>
      <c r="N148" s="3">
        <f t="shared" si="24"/>
        <v>718.054817361651</v>
      </c>
      <c r="O148" s="3">
        <f t="shared" si="25"/>
        <v>172386.1921187074</v>
      </c>
    </row>
    <row r="149" spans="1:15" ht="12.75">
      <c r="A149" s="1">
        <f t="shared" si="14"/>
        <v>108</v>
      </c>
      <c r="B149" s="3">
        <f t="shared" si="15"/>
        <v>635.8003964816</v>
      </c>
      <c r="C149" s="3">
        <f t="shared" si="16"/>
        <v>108.88383531207238</v>
      </c>
      <c r="D149" s="3">
        <f t="shared" si="21"/>
        <v>744.6842317936724</v>
      </c>
      <c r="E149" s="3">
        <f t="shared" si="22"/>
        <v>173578.33610283842</v>
      </c>
      <c r="G149" s="5">
        <f t="shared" si="17"/>
        <v>26.629414432021463</v>
      </c>
      <c r="H149" s="5">
        <f t="shared" si="23"/>
        <v>2875.976758658311</v>
      </c>
      <c r="I149" s="5">
        <f t="shared" si="18"/>
      </c>
      <c r="K149" s="1">
        <f t="shared" si="13"/>
        <v>108</v>
      </c>
      <c r="L149" s="3">
        <f t="shared" si="19"/>
        <v>646.2272373121914</v>
      </c>
      <c r="M149" s="3">
        <f t="shared" si="20"/>
        <v>71.82758004945956</v>
      </c>
      <c r="N149" s="3">
        <f t="shared" si="24"/>
        <v>718.054817361651</v>
      </c>
      <c r="O149" s="3">
        <f t="shared" si="25"/>
        <v>171739.96488139522</v>
      </c>
    </row>
    <row r="150" spans="1:15" ht="12.75">
      <c r="A150" s="1">
        <f t="shared" si="14"/>
        <v>109</v>
      </c>
      <c r="B150" s="3">
        <f t="shared" si="15"/>
        <v>636.1977717294009</v>
      </c>
      <c r="C150" s="3">
        <f t="shared" si="16"/>
        <v>108.48646006427157</v>
      </c>
      <c r="D150" s="3">
        <f t="shared" si="21"/>
        <v>744.6842317936724</v>
      </c>
      <c r="E150" s="3">
        <f t="shared" si="22"/>
        <v>172942.13833110902</v>
      </c>
      <c r="G150" s="5">
        <f t="shared" si="17"/>
        <v>26.629414432021463</v>
      </c>
      <c r="H150" s="5">
        <f t="shared" si="23"/>
        <v>2902.6061730903325</v>
      </c>
      <c r="I150" s="5">
        <f t="shared" si="18"/>
      </c>
      <c r="K150" s="1">
        <f t="shared" si="13"/>
        <v>109</v>
      </c>
      <c r="L150" s="3">
        <f t="shared" si="19"/>
        <v>646.4964986610714</v>
      </c>
      <c r="M150" s="3">
        <f t="shared" si="20"/>
        <v>71.55831870057958</v>
      </c>
      <c r="N150" s="3">
        <f t="shared" si="24"/>
        <v>718.054817361651</v>
      </c>
      <c r="O150" s="3">
        <f t="shared" si="25"/>
        <v>171093.46838273417</v>
      </c>
    </row>
    <row r="151" spans="1:15" ht="12.75">
      <c r="A151" s="1">
        <f t="shared" si="14"/>
        <v>110</v>
      </c>
      <c r="B151" s="3">
        <f t="shared" si="15"/>
        <v>636.5953953367318</v>
      </c>
      <c r="C151" s="3">
        <f t="shared" si="16"/>
        <v>108.08883645694063</v>
      </c>
      <c r="D151" s="3">
        <f t="shared" si="21"/>
        <v>744.6842317936724</v>
      </c>
      <c r="E151" s="3">
        <f t="shared" si="22"/>
        <v>172305.54293577228</v>
      </c>
      <c r="G151" s="5">
        <f t="shared" si="17"/>
        <v>26.629414432021463</v>
      </c>
      <c r="H151" s="5">
        <f t="shared" si="23"/>
        <v>2929.235587522354</v>
      </c>
      <c r="I151" s="5">
        <f t="shared" si="18"/>
      </c>
      <c r="K151" s="1">
        <f t="shared" si="13"/>
        <v>110</v>
      </c>
      <c r="L151" s="3">
        <f t="shared" si="19"/>
        <v>646.7658722021804</v>
      </c>
      <c r="M151" s="3">
        <f t="shared" si="20"/>
        <v>71.28894515947061</v>
      </c>
      <c r="N151" s="3">
        <f t="shared" si="24"/>
        <v>718.054817361651</v>
      </c>
      <c r="O151" s="3">
        <f t="shared" si="25"/>
        <v>170446.702510532</v>
      </c>
    </row>
    <row r="152" spans="1:15" ht="12.75">
      <c r="A152" s="1">
        <f t="shared" si="14"/>
        <v>111</v>
      </c>
      <c r="B152" s="3">
        <f t="shared" si="15"/>
        <v>636.9932674588173</v>
      </c>
      <c r="C152" s="3">
        <f t="shared" si="16"/>
        <v>107.69096433485517</v>
      </c>
      <c r="D152" s="3">
        <f t="shared" si="21"/>
        <v>744.6842317936724</v>
      </c>
      <c r="E152" s="3">
        <f t="shared" si="22"/>
        <v>171668.54966831347</v>
      </c>
      <c r="G152" s="5">
        <f t="shared" si="17"/>
        <v>26.629414432021463</v>
      </c>
      <c r="H152" s="5">
        <f t="shared" si="23"/>
        <v>2955.865001954375</v>
      </c>
      <c r="I152" s="5">
        <f t="shared" si="18"/>
      </c>
      <c r="K152" s="1">
        <f t="shared" si="13"/>
        <v>111</v>
      </c>
      <c r="L152" s="3">
        <f t="shared" si="19"/>
        <v>647.0353579822645</v>
      </c>
      <c r="M152" s="3">
        <f t="shared" si="20"/>
        <v>71.01945937938645</v>
      </c>
      <c r="N152" s="3">
        <f t="shared" si="24"/>
        <v>718.054817361651</v>
      </c>
      <c r="O152" s="3">
        <f t="shared" si="25"/>
        <v>169799.66715254972</v>
      </c>
    </row>
    <row r="153" spans="1:15" ht="12.75">
      <c r="A153" s="1">
        <f t="shared" si="14"/>
        <v>112</v>
      </c>
      <c r="B153" s="3">
        <f t="shared" si="15"/>
        <v>637.3913882509792</v>
      </c>
      <c r="C153" s="3">
        <f t="shared" si="16"/>
        <v>107.2928435426933</v>
      </c>
      <c r="D153" s="3">
        <f t="shared" si="21"/>
        <v>744.6842317936724</v>
      </c>
      <c r="E153" s="3">
        <f t="shared" si="22"/>
        <v>171031.1582800625</v>
      </c>
      <c r="G153" s="5">
        <f t="shared" si="17"/>
        <v>26.629414432021463</v>
      </c>
      <c r="H153" s="5">
        <f t="shared" si="23"/>
        <v>2982.4944163863966</v>
      </c>
      <c r="I153" s="5">
        <f t="shared" si="18"/>
      </c>
      <c r="K153" s="1">
        <f t="shared" si="13"/>
        <v>112</v>
      </c>
      <c r="L153" s="3">
        <f t="shared" si="19"/>
        <v>647.3049560480905</v>
      </c>
      <c r="M153" s="3">
        <f t="shared" si="20"/>
        <v>70.74986131356044</v>
      </c>
      <c r="N153" s="3">
        <f t="shared" si="24"/>
        <v>718.054817361651</v>
      </c>
      <c r="O153" s="3">
        <f t="shared" si="25"/>
        <v>169152.36219650164</v>
      </c>
    </row>
    <row r="154" spans="1:15" ht="12.75">
      <c r="A154" s="1">
        <f t="shared" si="14"/>
        <v>113</v>
      </c>
      <c r="B154" s="3">
        <f t="shared" si="15"/>
        <v>637.789757868636</v>
      </c>
      <c r="C154" s="3">
        <f t="shared" si="16"/>
        <v>106.89447392503645</v>
      </c>
      <c r="D154" s="3">
        <f t="shared" si="21"/>
        <v>744.6842317936724</v>
      </c>
      <c r="E154" s="3">
        <f t="shared" si="22"/>
        <v>170393.36852219386</v>
      </c>
      <c r="G154" s="5">
        <f t="shared" si="17"/>
        <v>26.629414432021463</v>
      </c>
      <c r="H154" s="5">
        <f t="shared" si="23"/>
        <v>3009.123830818418</v>
      </c>
      <c r="I154" s="5">
        <f t="shared" si="18"/>
      </c>
      <c r="K154" s="1">
        <f t="shared" si="13"/>
        <v>113</v>
      </c>
      <c r="L154" s="3">
        <f t="shared" si="19"/>
        <v>647.5746664464439</v>
      </c>
      <c r="M154" s="3">
        <f t="shared" si="20"/>
        <v>70.48015091520715</v>
      </c>
      <c r="N154" s="3">
        <f t="shared" si="24"/>
        <v>718.054817361651</v>
      </c>
      <c r="O154" s="3">
        <f t="shared" si="25"/>
        <v>168504.78753005518</v>
      </c>
    </row>
    <row r="155" spans="1:15" ht="12.75">
      <c r="A155" s="1">
        <f t="shared" si="14"/>
        <v>114</v>
      </c>
      <c r="B155" s="3">
        <f t="shared" si="15"/>
        <v>638.1883764673038</v>
      </c>
      <c r="C155" s="3">
        <f t="shared" si="16"/>
        <v>106.49585532636863</v>
      </c>
      <c r="D155" s="3">
        <f t="shared" si="21"/>
        <v>744.6842317936724</v>
      </c>
      <c r="E155" s="3">
        <f t="shared" si="22"/>
        <v>169755.18014572657</v>
      </c>
      <c r="G155" s="5">
        <f t="shared" si="17"/>
        <v>26.629414432021463</v>
      </c>
      <c r="H155" s="5">
        <f t="shared" si="23"/>
        <v>3035.7532452504392</v>
      </c>
      <c r="I155" s="5">
        <f t="shared" si="18"/>
      </c>
      <c r="K155" s="1">
        <f t="shared" si="13"/>
        <v>114</v>
      </c>
      <c r="L155" s="3">
        <f t="shared" si="19"/>
        <v>647.8444892241298</v>
      </c>
      <c r="M155" s="3">
        <f t="shared" si="20"/>
        <v>70.21032813752112</v>
      </c>
      <c r="N155" s="3">
        <f t="shared" si="24"/>
        <v>718.054817361651</v>
      </c>
      <c r="O155" s="3">
        <f t="shared" si="25"/>
        <v>167856.94304083104</v>
      </c>
    </row>
    <row r="156" spans="1:15" ht="12.75">
      <c r="A156" s="1">
        <f t="shared" si="14"/>
        <v>115</v>
      </c>
      <c r="B156" s="3">
        <f t="shared" si="15"/>
        <v>638.5872442025959</v>
      </c>
      <c r="C156" s="3">
        <f t="shared" si="16"/>
        <v>106.09698759107648</v>
      </c>
      <c r="D156" s="3">
        <f t="shared" si="21"/>
        <v>744.6842317936724</v>
      </c>
      <c r="E156" s="3">
        <f t="shared" si="22"/>
        <v>169116.59290152398</v>
      </c>
      <c r="G156" s="5">
        <f t="shared" si="17"/>
        <v>26.629414432021463</v>
      </c>
      <c r="H156" s="5">
        <f t="shared" si="23"/>
        <v>3062.3826596824606</v>
      </c>
      <c r="I156" s="5">
        <f t="shared" si="18"/>
      </c>
      <c r="K156" s="1">
        <f t="shared" si="13"/>
        <v>115</v>
      </c>
      <c r="L156" s="3">
        <f t="shared" si="19"/>
        <v>648.1144244279734</v>
      </c>
      <c r="M156" s="3">
        <f t="shared" si="20"/>
        <v>69.94039293367761</v>
      </c>
      <c r="N156" s="3">
        <f t="shared" si="24"/>
        <v>718.054817361651</v>
      </c>
      <c r="O156" s="3">
        <f t="shared" si="25"/>
        <v>167208.82861640307</v>
      </c>
    </row>
    <row r="157" spans="1:15" ht="12.75">
      <c r="A157" s="1">
        <f t="shared" si="14"/>
        <v>116</v>
      </c>
      <c r="B157" s="3">
        <f t="shared" si="15"/>
        <v>638.9863612302227</v>
      </c>
      <c r="C157" s="3">
        <f t="shared" si="16"/>
        <v>105.6978705634498</v>
      </c>
      <c r="D157" s="3">
        <f t="shared" si="21"/>
        <v>744.6842317936724</v>
      </c>
      <c r="E157" s="3">
        <f t="shared" si="22"/>
        <v>168477.60654029375</v>
      </c>
      <c r="G157" s="5">
        <f t="shared" si="17"/>
        <v>26.629414432021463</v>
      </c>
      <c r="H157" s="5">
        <f t="shared" si="23"/>
        <v>3089.012074114482</v>
      </c>
      <c r="I157" s="5">
        <f t="shared" si="18"/>
      </c>
      <c r="K157" s="1">
        <f t="shared" si="13"/>
        <v>116</v>
      </c>
      <c r="L157" s="3">
        <f t="shared" si="19"/>
        <v>648.3844721048184</v>
      </c>
      <c r="M157" s="3">
        <f t="shared" si="20"/>
        <v>69.67034525683259</v>
      </c>
      <c r="N157" s="3">
        <f t="shared" si="24"/>
        <v>718.054817361651</v>
      </c>
      <c r="O157" s="3">
        <f t="shared" si="25"/>
        <v>166560.44414429826</v>
      </c>
    </row>
    <row r="158" spans="1:15" ht="12.75">
      <c r="A158" s="1">
        <f t="shared" si="14"/>
        <v>117</v>
      </c>
      <c r="B158" s="3">
        <f t="shared" si="15"/>
        <v>639.3857277059915</v>
      </c>
      <c r="C158" s="3">
        <f t="shared" si="16"/>
        <v>105.29850408768095</v>
      </c>
      <c r="D158" s="3">
        <f t="shared" si="21"/>
        <v>744.6842317936724</v>
      </c>
      <c r="E158" s="3">
        <f t="shared" si="22"/>
        <v>167838.22081258777</v>
      </c>
      <c r="G158" s="5">
        <f t="shared" si="17"/>
        <v>26.629414432021463</v>
      </c>
      <c r="H158" s="5">
        <f t="shared" si="23"/>
        <v>3115.6414885465033</v>
      </c>
      <c r="I158" s="5">
        <f t="shared" si="18"/>
      </c>
      <c r="K158" s="1">
        <f t="shared" si="13"/>
        <v>117</v>
      </c>
      <c r="L158" s="3">
        <f t="shared" si="19"/>
        <v>648.6546323015287</v>
      </c>
      <c r="M158" s="3">
        <f t="shared" si="20"/>
        <v>69.40018506012227</v>
      </c>
      <c r="N158" s="3">
        <f t="shared" si="24"/>
        <v>718.054817361651</v>
      </c>
      <c r="O158" s="3">
        <f t="shared" si="25"/>
        <v>165911.78951199673</v>
      </c>
    </row>
    <row r="159" spans="1:15" ht="12.75">
      <c r="A159" s="1">
        <f t="shared" si="14"/>
        <v>118</v>
      </c>
      <c r="B159" s="3">
        <f t="shared" si="15"/>
        <v>639.7853437858078</v>
      </c>
      <c r="C159" s="3">
        <f t="shared" si="16"/>
        <v>104.89888800786467</v>
      </c>
      <c r="D159" s="3">
        <f t="shared" si="21"/>
        <v>744.6842317936724</v>
      </c>
      <c r="E159" s="3">
        <f t="shared" si="22"/>
        <v>167198.43546880197</v>
      </c>
      <c r="G159" s="5">
        <f t="shared" si="17"/>
        <v>26.629414432021463</v>
      </c>
      <c r="H159" s="5">
        <f t="shared" si="23"/>
        <v>3142.2709029785246</v>
      </c>
      <c r="I159" s="5">
        <f t="shared" si="18"/>
      </c>
      <c r="K159" s="1">
        <f t="shared" si="13"/>
        <v>118</v>
      </c>
      <c r="L159" s="3">
        <f t="shared" si="19"/>
        <v>648.9249050649877</v>
      </c>
      <c r="M159" s="3">
        <f t="shared" si="20"/>
        <v>69.12991229666333</v>
      </c>
      <c r="N159" s="3">
        <f t="shared" si="24"/>
        <v>718.054817361651</v>
      </c>
      <c r="O159" s="3">
        <f t="shared" si="25"/>
        <v>165262.86460693175</v>
      </c>
    </row>
    <row r="160" spans="1:15" ht="12.75">
      <c r="A160" s="1">
        <f t="shared" si="14"/>
        <v>119</v>
      </c>
      <c r="B160" s="3">
        <f t="shared" si="15"/>
        <v>640.185209625674</v>
      </c>
      <c r="C160" s="3">
        <f t="shared" si="16"/>
        <v>104.49902216799846</v>
      </c>
      <c r="D160" s="3">
        <f t="shared" si="21"/>
        <v>744.6842317936724</v>
      </c>
      <c r="E160" s="3">
        <f t="shared" si="22"/>
        <v>166558.2502591763</v>
      </c>
      <c r="G160" s="5">
        <f t="shared" si="17"/>
        <v>26.629414432021463</v>
      </c>
      <c r="H160" s="5">
        <f t="shared" si="23"/>
        <v>3168.900317410546</v>
      </c>
      <c r="I160" s="5">
        <f t="shared" si="18"/>
      </c>
      <c r="K160" s="1">
        <f t="shared" si="13"/>
        <v>119</v>
      </c>
      <c r="L160" s="3">
        <f t="shared" si="19"/>
        <v>649.1952904420981</v>
      </c>
      <c r="M160" s="3">
        <f t="shared" si="20"/>
        <v>68.85952691955286</v>
      </c>
      <c r="N160" s="3">
        <f t="shared" si="24"/>
        <v>718.054817361651</v>
      </c>
      <c r="O160" s="3">
        <f t="shared" si="25"/>
        <v>164613.66931648966</v>
      </c>
    </row>
    <row r="161" spans="1:15" ht="12.75">
      <c r="A161" s="1">
        <f t="shared" si="14"/>
        <v>120</v>
      </c>
      <c r="B161" s="3">
        <f t="shared" si="15"/>
        <v>640.58532538169</v>
      </c>
      <c r="C161" s="3">
        <f t="shared" si="16"/>
        <v>104.09890641198237</v>
      </c>
      <c r="D161" s="3">
        <f t="shared" si="21"/>
        <v>744.6842317936724</v>
      </c>
      <c r="E161" s="3">
        <f t="shared" si="22"/>
        <v>165917.66493379461</v>
      </c>
      <c r="G161" s="5">
        <f t="shared" si="17"/>
        <v>26.629414432021463</v>
      </c>
      <c r="H161" s="5">
        <f t="shared" si="23"/>
        <v>3195.5297318425673</v>
      </c>
      <c r="I161" s="5">
        <f t="shared" si="18"/>
      </c>
      <c r="K161" s="1">
        <f t="shared" si="13"/>
        <v>120</v>
      </c>
      <c r="L161" s="3">
        <f t="shared" si="19"/>
        <v>649.4657884797824</v>
      </c>
      <c r="M161" s="3">
        <f t="shared" si="20"/>
        <v>68.58902888186859</v>
      </c>
      <c r="N161" s="3">
        <f t="shared" si="24"/>
        <v>718.054817361651</v>
      </c>
      <c r="O161" s="3">
        <f t="shared" si="25"/>
        <v>163964.20352800988</v>
      </c>
    </row>
    <row r="162" spans="1:15" ht="12.75">
      <c r="A162" s="1">
        <f t="shared" si="14"/>
        <v>121</v>
      </c>
      <c r="B162" s="3">
        <f t="shared" si="15"/>
        <v>640.9856912100536</v>
      </c>
      <c r="C162" s="3">
        <f t="shared" si="16"/>
        <v>103.69854058361891</v>
      </c>
      <c r="D162" s="3">
        <f t="shared" si="21"/>
        <v>744.6842317936724</v>
      </c>
      <c r="E162" s="3">
        <f t="shared" si="22"/>
        <v>165276.67924258456</v>
      </c>
      <c r="G162" s="5">
        <f t="shared" si="17"/>
        <v>26.629414432021463</v>
      </c>
      <c r="H162" s="5">
        <f t="shared" si="23"/>
        <v>3222.1591462745887</v>
      </c>
      <c r="I162" s="5">
        <f t="shared" si="18"/>
      </c>
      <c r="K162" s="1">
        <f t="shared" si="13"/>
        <v>121</v>
      </c>
      <c r="L162" s="3">
        <f t="shared" si="19"/>
        <v>649.7363992249823</v>
      </c>
      <c r="M162" s="3">
        <f t="shared" si="20"/>
        <v>68.31841813666874</v>
      </c>
      <c r="N162" s="3">
        <f t="shared" si="24"/>
        <v>718.054817361651</v>
      </c>
      <c r="O162" s="3">
        <f t="shared" si="25"/>
        <v>163314.4671287849</v>
      </c>
    </row>
    <row r="163" spans="1:15" ht="12.75">
      <c r="A163" s="1">
        <f t="shared" si="14"/>
        <v>122</v>
      </c>
      <c r="B163" s="3">
        <f t="shared" si="15"/>
        <v>641.3863072670599</v>
      </c>
      <c r="C163" s="3">
        <f t="shared" si="16"/>
        <v>103.29792452661253</v>
      </c>
      <c r="D163" s="3">
        <f t="shared" si="21"/>
        <v>744.6842317936724</v>
      </c>
      <c r="E163" s="3">
        <f t="shared" si="22"/>
        <v>164635.2929353175</v>
      </c>
      <c r="G163" s="5">
        <f t="shared" si="17"/>
        <v>26.629414432021463</v>
      </c>
      <c r="H163" s="5">
        <f t="shared" si="23"/>
        <v>3248.78856070661</v>
      </c>
      <c r="I163" s="5">
        <f t="shared" si="18"/>
      </c>
      <c r="K163" s="1">
        <f t="shared" si="13"/>
        <v>122</v>
      </c>
      <c r="L163" s="3">
        <f t="shared" si="19"/>
        <v>650.0071227246594</v>
      </c>
      <c r="M163" s="3">
        <f t="shared" si="20"/>
        <v>68.04769463699154</v>
      </c>
      <c r="N163" s="3">
        <f t="shared" si="24"/>
        <v>718.054817361651</v>
      </c>
      <c r="O163" s="3">
        <f t="shared" si="25"/>
        <v>162664.46000606022</v>
      </c>
    </row>
    <row r="164" spans="1:15" ht="12.75">
      <c r="A164" s="1">
        <f t="shared" si="14"/>
        <v>123</v>
      </c>
      <c r="B164" s="3">
        <f t="shared" si="15"/>
        <v>641.7871737091018</v>
      </c>
      <c r="C164" s="3">
        <f t="shared" si="16"/>
        <v>102.89705808457063</v>
      </c>
      <c r="D164" s="3">
        <f t="shared" si="21"/>
        <v>744.6842317936724</v>
      </c>
      <c r="E164" s="3">
        <f t="shared" si="22"/>
        <v>163993.5057616084</v>
      </c>
      <c r="G164" s="5">
        <f t="shared" si="17"/>
        <v>26.629414432021463</v>
      </c>
      <c r="H164" s="5">
        <f t="shared" si="23"/>
        <v>3275.4179751386314</v>
      </c>
      <c r="I164" s="5">
        <f t="shared" si="18"/>
      </c>
      <c r="K164" s="1">
        <f t="shared" si="13"/>
        <v>123</v>
      </c>
      <c r="L164" s="3">
        <f t="shared" si="19"/>
        <v>650.2779590257948</v>
      </c>
      <c r="M164" s="3">
        <f t="shared" si="20"/>
        <v>67.77685833585623</v>
      </c>
      <c r="N164" s="3">
        <f t="shared" si="24"/>
        <v>718.054817361651</v>
      </c>
      <c r="O164" s="3">
        <f t="shared" si="25"/>
        <v>162014.18204703444</v>
      </c>
    </row>
    <row r="165" spans="1:15" ht="12.75">
      <c r="A165" s="1">
        <f t="shared" si="14"/>
        <v>124</v>
      </c>
      <c r="B165" s="3">
        <f t="shared" si="15"/>
        <v>642.1882906926703</v>
      </c>
      <c r="C165" s="3">
        <f t="shared" si="16"/>
        <v>102.49594110100219</v>
      </c>
      <c r="D165" s="3">
        <f t="shared" si="21"/>
        <v>744.6842317936726</v>
      </c>
      <c r="E165" s="3">
        <f t="shared" si="22"/>
        <v>163351.31747091573</v>
      </c>
      <c r="G165" s="5">
        <f t="shared" si="17"/>
        <v>26.629414432021576</v>
      </c>
      <c r="H165" s="5">
        <f t="shared" si="23"/>
        <v>3302.0473895706527</v>
      </c>
      <c r="I165" s="5">
        <f t="shared" si="18"/>
      </c>
      <c r="K165" s="1">
        <f t="shared" si="13"/>
        <v>124</v>
      </c>
      <c r="L165" s="3">
        <f t="shared" si="19"/>
        <v>650.5489081753886</v>
      </c>
      <c r="M165" s="3">
        <f t="shared" si="20"/>
        <v>67.50590918626237</v>
      </c>
      <c r="N165" s="3">
        <f t="shared" si="24"/>
        <v>718.054817361651</v>
      </c>
      <c r="O165" s="3">
        <f t="shared" si="25"/>
        <v>161363.63313885906</v>
      </c>
    </row>
    <row r="166" spans="1:15" ht="12.75">
      <c r="A166" s="1">
        <f t="shared" si="14"/>
        <v>125</v>
      </c>
      <c r="B166" s="3">
        <f t="shared" si="15"/>
        <v>642.589658374353</v>
      </c>
      <c r="C166" s="3">
        <f t="shared" si="16"/>
        <v>102.09457341931946</v>
      </c>
      <c r="D166" s="3">
        <f t="shared" si="21"/>
        <v>744.6842317936724</v>
      </c>
      <c r="E166" s="3">
        <f t="shared" si="22"/>
        <v>162708.7278125414</v>
      </c>
      <c r="G166" s="5">
        <f t="shared" si="17"/>
        <v>26.629414432021463</v>
      </c>
      <c r="H166" s="5">
        <f t="shared" si="23"/>
        <v>3328.676804002674</v>
      </c>
      <c r="I166" s="5">
        <f t="shared" si="18"/>
      </c>
      <c r="K166" s="1">
        <f t="shared" si="13"/>
        <v>125</v>
      </c>
      <c r="L166" s="3">
        <f t="shared" si="19"/>
        <v>650.8199702204619</v>
      </c>
      <c r="M166" s="3">
        <f t="shared" si="20"/>
        <v>67.23484714118909</v>
      </c>
      <c r="N166" s="3">
        <f t="shared" si="24"/>
        <v>718.054817361651</v>
      </c>
      <c r="O166" s="3">
        <f t="shared" si="25"/>
        <v>160712.8131686386</v>
      </c>
    </row>
    <row r="167" spans="1:15" ht="12.75">
      <c r="A167" s="1">
        <f t="shared" si="14"/>
        <v>126</v>
      </c>
      <c r="B167" s="3">
        <f t="shared" si="15"/>
        <v>642.9912769108369</v>
      </c>
      <c r="C167" s="3">
        <f t="shared" si="16"/>
        <v>101.69295488283558</v>
      </c>
      <c r="D167" s="3">
        <f t="shared" si="21"/>
        <v>744.6842317936724</v>
      </c>
      <c r="E167" s="3">
        <f t="shared" si="22"/>
        <v>162065.73653563054</v>
      </c>
      <c r="G167" s="5">
        <f t="shared" si="17"/>
        <v>26.629414432021463</v>
      </c>
      <c r="H167" s="5">
        <f t="shared" si="23"/>
        <v>3355.3062184346954</v>
      </c>
      <c r="I167" s="5">
        <f t="shared" si="18"/>
      </c>
      <c r="K167" s="1">
        <f t="shared" si="13"/>
        <v>126</v>
      </c>
      <c r="L167" s="3">
        <f t="shared" si="19"/>
        <v>651.0911452080538</v>
      </c>
      <c r="M167" s="3">
        <f t="shared" si="20"/>
        <v>66.9636721535971</v>
      </c>
      <c r="N167" s="3">
        <f t="shared" si="24"/>
        <v>718.054817361651</v>
      </c>
      <c r="O167" s="3">
        <f t="shared" si="25"/>
        <v>160061.72202343054</v>
      </c>
    </row>
    <row r="168" spans="1:15" ht="12.75">
      <c r="A168" s="1">
        <f t="shared" si="14"/>
        <v>127</v>
      </c>
      <c r="B168" s="3">
        <f t="shared" si="15"/>
        <v>643.3931464589062</v>
      </c>
      <c r="C168" s="3">
        <f t="shared" si="16"/>
        <v>101.2910853347662</v>
      </c>
      <c r="D168" s="3">
        <f t="shared" si="21"/>
        <v>744.6842317936724</v>
      </c>
      <c r="E168" s="3">
        <f t="shared" si="22"/>
        <v>161422.34338917164</v>
      </c>
      <c r="G168" s="5">
        <f t="shared" si="17"/>
        <v>26.629414432021463</v>
      </c>
      <c r="H168" s="5">
        <f t="shared" si="23"/>
        <v>3381.935632866717</v>
      </c>
      <c r="I168" s="5">
        <f t="shared" si="18"/>
      </c>
      <c r="K168" s="1">
        <f t="shared" si="13"/>
        <v>127</v>
      </c>
      <c r="L168" s="3">
        <f t="shared" si="19"/>
        <v>651.362433185224</v>
      </c>
      <c r="M168" s="3">
        <f t="shared" si="20"/>
        <v>66.69238417642701</v>
      </c>
      <c r="N168" s="3">
        <f t="shared" si="24"/>
        <v>718.054817361651</v>
      </c>
      <c r="O168" s="3">
        <f t="shared" si="25"/>
        <v>159410.35959024532</v>
      </c>
    </row>
    <row r="169" spans="1:15" ht="12.75">
      <c r="A169" s="1">
        <f t="shared" si="14"/>
        <v>128</v>
      </c>
      <c r="B169" s="3">
        <f t="shared" si="15"/>
        <v>643.7952671754433</v>
      </c>
      <c r="C169" s="3">
        <f t="shared" si="16"/>
        <v>100.88896461822918</v>
      </c>
      <c r="D169" s="3">
        <f t="shared" si="21"/>
        <v>744.6842317936726</v>
      </c>
      <c r="E169" s="3">
        <f t="shared" si="22"/>
        <v>160778.5481219962</v>
      </c>
      <c r="G169" s="5">
        <f t="shared" si="17"/>
        <v>26.629414432021576</v>
      </c>
      <c r="H169" s="5">
        <f t="shared" si="23"/>
        <v>3408.565047298738</v>
      </c>
      <c r="I169" s="5">
        <f t="shared" si="18"/>
      </c>
      <c r="K169" s="1">
        <f t="shared" si="13"/>
        <v>128</v>
      </c>
      <c r="L169" s="3">
        <f t="shared" si="19"/>
        <v>651.6338341990511</v>
      </c>
      <c r="M169" s="3">
        <f t="shared" si="20"/>
        <v>66.42098316259995</v>
      </c>
      <c r="N169" s="3">
        <f t="shared" si="24"/>
        <v>718.054817361651</v>
      </c>
      <c r="O169" s="3">
        <f t="shared" si="25"/>
        <v>158758.72575604627</v>
      </c>
    </row>
    <row r="170" spans="1:15" ht="12.75">
      <c r="A170" s="1">
        <f t="shared" si="14"/>
        <v>129</v>
      </c>
      <c r="B170" s="3">
        <f t="shared" si="15"/>
        <v>644.1976392174278</v>
      </c>
      <c r="C170" s="3">
        <f t="shared" si="16"/>
        <v>100.48659257624469</v>
      </c>
      <c r="D170" s="3">
        <f t="shared" si="21"/>
        <v>744.6842317936724</v>
      </c>
      <c r="E170" s="3">
        <f t="shared" si="22"/>
        <v>160134.35048277877</v>
      </c>
      <c r="G170" s="5">
        <f t="shared" si="17"/>
        <v>26.629414432021463</v>
      </c>
      <c r="H170" s="5">
        <f t="shared" si="23"/>
        <v>3435.1944617307595</v>
      </c>
      <c r="I170" s="5">
        <f t="shared" si="18"/>
      </c>
      <c r="K170" s="1">
        <f aca="true" t="shared" si="26" ref="K170:K233">A170</f>
        <v>129</v>
      </c>
      <c r="L170" s="3">
        <f t="shared" si="19"/>
        <v>651.9053482966337</v>
      </c>
      <c r="M170" s="3">
        <f t="shared" si="20"/>
        <v>66.14946906501721</v>
      </c>
      <c r="N170" s="3">
        <f t="shared" si="24"/>
        <v>718.054817361651</v>
      </c>
      <c r="O170" s="3">
        <f t="shared" si="25"/>
        <v>158106.82040774965</v>
      </c>
    </row>
    <row r="171" spans="1:15" ht="12.75">
      <c r="A171" s="1">
        <f aca="true" t="shared" si="27" ref="A171:A234">IF(A170="","",IF(A170+1&gt;$B$16,"",A170+1))</f>
        <v>130</v>
      </c>
      <c r="B171" s="3">
        <f aca="true" t="shared" si="28" ref="B171:B234">IF(A171="","",-PPMT($B$14,A171,$B$16,$B$12))</f>
        <v>644.6002627419386</v>
      </c>
      <c r="C171" s="3">
        <f aca="true" t="shared" si="29" ref="C171:C234">IF(A171="","",-IPMT($B$14,A171,$B$16,$B$12))</f>
        <v>100.08396905173375</v>
      </c>
      <c r="D171" s="3">
        <f t="shared" si="21"/>
        <v>744.6842317936724</v>
      </c>
      <c r="E171" s="3">
        <f t="shared" si="22"/>
        <v>159489.75022003683</v>
      </c>
      <c r="G171" s="5">
        <f aca="true" t="shared" si="30" ref="G171:G234">IF(A171="","",D171-N171)</f>
        <v>26.629414432021463</v>
      </c>
      <c r="H171" s="5">
        <f t="shared" si="23"/>
        <v>3461.823876162781</v>
      </c>
      <c r="I171" s="5">
        <f aca="true" t="shared" si="31" ref="I171:I234">IF(A171="","",IF(I170&lt;&gt;"","",IF(H170&gt;=$I$29,"",IF(H171&gt;=$I$29,A171,""))))</f>
      </c>
      <c r="K171" s="1">
        <f t="shared" si="26"/>
        <v>130</v>
      </c>
      <c r="L171" s="3">
        <f aca="true" t="shared" si="32" ref="L171:L234">IF(K171="","",-PPMT($E$14,K171,$E$16,$E$12))</f>
        <v>652.1769755250907</v>
      </c>
      <c r="M171" s="3">
        <f aca="true" t="shared" si="33" ref="M171:M234">IF(K171="","",-IPMT($E$14,K171,$E$16,$E$12))</f>
        <v>65.87784183656021</v>
      </c>
      <c r="N171" s="3">
        <f t="shared" si="24"/>
        <v>718.054817361651</v>
      </c>
      <c r="O171" s="3">
        <f t="shared" si="25"/>
        <v>157454.64343222455</v>
      </c>
    </row>
    <row r="172" spans="1:15" ht="12.75">
      <c r="A172" s="1">
        <f t="shared" si="27"/>
        <v>131</v>
      </c>
      <c r="B172" s="3">
        <f t="shared" si="28"/>
        <v>645.0031379061525</v>
      </c>
      <c r="C172" s="3">
        <f t="shared" si="29"/>
        <v>99.68109388752003</v>
      </c>
      <c r="D172" s="3">
        <f aca="true" t="shared" si="34" ref="D172:D235">IF(A172="","",B172+C172)</f>
        <v>744.6842317936726</v>
      </c>
      <c r="E172" s="3">
        <f aca="true" t="shared" si="35" ref="E172:E235">IF(A172="","",E171-B172)</f>
        <v>158844.7470821307</v>
      </c>
      <c r="G172" s="5">
        <f t="shared" si="30"/>
        <v>26.629414432021576</v>
      </c>
      <c r="H172" s="5">
        <f aca="true" t="shared" si="36" ref="H172:H235">IF(A172="","",H171+G172)</f>
        <v>3488.4532905948026</v>
      </c>
      <c r="I172" s="5">
        <f t="shared" si="31"/>
      </c>
      <c r="K172" s="1">
        <f t="shared" si="26"/>
        <v>131</v>
      </c>
      <c r="L172" s="3">
        <f t="shared" si="32"/>
        <v>652.4487159315596</v>
      </c>
      <c r="M172" s="3">
        <f t="shared" si="33"/>
        <v>65.60610143009141</v>
      </c>
      <c r="N172" s="3">
        <f aca="true" t="shared" si="37" ref="N172:N235">IF(K172="","",L172+M172)</f>
        <v>718.054817361651</v>
      </c>
      <c r="O172" s="3">
        <f aca="true" t="shared" si="38" ref="O172:O235">IF(K172="","",O171-L172)</f>
        <v>156802.194716293</v>
      </c>
    </row>
    <row r="173" spans="1:15" ht="12.75">
      <c r="A173" s="1">
        <f t="shared" si="27"/>
        <v>132</v>
      </c>
      <c r="B173" s="3">
        <f t="shared" si="28"/>
        <v>645.4062648673438</v>
      </c>
      <c r="C173" s="3">
        <f t="shared" si="29"/>
        <v>99.27796692632862</v>
      </c>
      <c r="D173" s="3">
        <f t="shared" si="34"/>
        <v>744.6842317936724</v>
      </c>
      <c r="E173" s="3">
        <f t="shared" si="35"/>
        <v>158199.34081726335</v>
      </c>
      <c r="G173" s="5">
        <f t="shared" si="30"/>
        <v>26.629414432021463</v>
      </c>
      <c r="H173" s="5">
        <f t="shared" si="36"/>
        <v>3515.082705026824</v>
      </c>
      <c r="I173" s="5">
        <f t="shared" si="31"/>
      </c>
      <c r="K173" s="1">
        <f t="shared" si="26"/>
        <v>132</v>
      </c>
      <c r="L173" s="3">
        <f t="shared" si="32"/>
        <v>652.7205695631977</v>
      </c>
      <c r="M173" s="3">
        <f t="shared" si="33"/>
        <v>65.33424779845329</v>
      </c>
      <c r="N173" s="3">
        <f t="shared" si="37"/>
        <v>718.054817361651</v>
      </c>
      <c r="O173" s="3">
        <f t="shared" si="38"/>
        <v>156149.4741467298</v>
      </c>
    </row>
    <row r="174" spans="1:15" ht="12.75">
      <c r="A174" s="1">
        <f t="shared" si="27"/>
        <v>133</v>
      </c>
      <c r="B174" s="3">
        <f t="shared" si="28"/>
        <v>645.8096437828858</v>
      </c>
      <c r="C174" s="3">
        <f t="shared" si="29"/>
        <v>98.87458801078665</v>
      </c>
      <c r="D174" s="3">
        <f t="shared" si="34"/>
        <v>744.6842317936724</v>
      </c>
      <c r="E174" s="3">
        <f t="shared" si="35"/>
        <v>157553.53117348047</v>
      </c>
      <c r="G174" s="5">
        <f t="shared" si="30"/>
        <v>26.629414432021463</v>
      </c>
      <c r="H174" s="5">
        <f t="shared" si="36"/>
        <v>3541.7121194588453</v>
      </c>
      <c r="I174" s="5">
        <f t="shared" si="31"/>
      </c>
      <c r="K174" s="1">
        <f t="shared" si="26"/>
        <v>133</v>
      </c>
      <c r="L174" s="3">
        <f t="shared" si="32"/>
        <v>652.9925364671824</v>
      </c>
      <c r="M174" s="3">
        <f t="shared" si="33"/>
        <v>65.06228089446861</v>
      </c>
      <c r="N174" s="3">
        <f t="shared" si="37"/>
        <v>718.054817361651</v>
      </c>
      <c r="O174" s="3">
        <f t="shared" si="38"/>
        <v>155496.48161026262</v>
      </c>
    </row>
    <row r="175" spans="1:15" ht="12.75">
      <c r="A175" s="1">
        <f t="shared" si="27"/>
        <v>134</v>
      </c>
      <c r="B175" s="3">
        <f t="shared" si="28"/>
        <v>646.2132748102503</v>
      </c>
      <c r="C175" s="3">
        <f t="shared" si="29"/>
        <v>98.47095698342223</v>
      </c>
      <c r="D175" s="3">
        <f t="shared" si="34"/>
        <v>744.6842317936724</v>
      </c>
      <c r="E175" s="3">
        <f t="shared" si="35"/>
        <v>156907.3178986702</v>
      </c>
      <c r="G175" s="5">
        <f t="shared" si="30"/>
        <v>26.629414432021463</v>
      </c>
      <c r="H175" s="5">
        <f t="shared" si="36"/>
        <v>3568.3415338908667</v>
      </c>
      <c r="I175" s="5">
        <f t="shared" si="31"/>
      </c>
      <c r="K175" s="1">
        <f t="shared" si="26"/>
        <v>134</v>
      </c>
      <c r="L175" s="3">
        <f t="shared" si="32"/>
        <v>653.2646166907105</v>
      </c>
      <c r="M175" s="3">
        <f t="shared" si="33"/>
        <v>64.79020067094046</v>
      </c>
      <c r="N175" s="3">
        <f t="shared" si="37"/>
        <v>718.054817361651</v>
      </c>
      <c r="O175" s="3">
        <f t="shared" si="38"/>
        <v>154843.2169935719</v>
      </c>
    </row>
    <row r="176" spans="1:15" ht="12.75">
      <c r="A176" s="1">
        <f t="shared" si="27"/>
        <v>135</v>
      </c>
      <c r="B176" s="3">
        <f t="shared" si="28"/>
        <v>646.6171581070067</v>
      </c>
      <c r="C176" s="3">
        <f t="shared" si="29"/>
        <v>98.06707368666574</v>
      </c>
      <c r="D176" s="3">
        <f t="shared" si="34"/>
        <v>744.6842317936724</v>
      </c>
      <c r="E176" s="3">
        <f t="shared" si="35"/>
        <v>156260.70074056322</v>
      </c>
      <c r="G176" s="5">
        <f t="shared" si="30"/>
        <v>26.629414432021463</v>
      </c>
      <c r="H176" s="5">
        <f t="shared" si="36"/>
        <v>3594.970948322888</v>
      </c>
      <c r="I176" s="5">
        <f t="shared" si="31"/>
      </c>
      <c r="K176" s="1">
        <f t="shared" si="26"/>
        <v>135</v>
      </c>
      <c r="L176" s="3">
        <f t="shared" si="32"/>
        <v>653.5368102809983</v>
      </c>
      <c r="M176" s="3">
        <f t="shared" si="33"/>
        <v>64.51800708065265</v>
      </c>
      <c r="N176" s="3">
        <f t="shared" si="37"/>
        <v>718.054817361651</v>
      </c>
      <c r="O176" s="3">
        <f t="shared" si="38"/>
        <v>154189.6801832909</v>
      </c>
    </row>
    <row r="177" spans="1:15" ht="12.75">
      <c r="A177" s="1">
        <f t="shared" si="27"/>
        <v>136</v>
      </c>
      <c r="B177" s="3">
        <f t="shared" si="28"/>
        <v>647.0212938308237</v>
      </c>
      <c r="C177" s="3">
        <f t="shared" si="29"/>
        <v>97.66293796284882</v>
      </c>
      <c r="D177" s="3">
        <f t="shared" si="34"/>
        <v>744.6842317936724</v>
      </c>
      <c r="E177" s="3">
        <f t="shared" si="35"/>
        <v>155613.6794467324</v>
      </c>
      <c r="G177" s="5">
        <f t="shared" si="30"/>
        <v>26.629414432021463</v>
      </c>
      <c r="H177" s="5">
        <f t="shared" si="36"/>
        <v>3621.6003627549094</v>
      </c>
      <c r="I177" s="5">
        <f t="shared" si="31"/>
      </c>
      <c r="K177" s="1">
        <f t="shared" si="26"/>
        <v>136</v>
      </c>
      <c r="L177" s="3">
        <f t="shared" si="32"/>
        <v>653.8091172852821</v>
      </c>
      <c r="M177" s="3">
        <f t="shared" si="33"/>
        <v>64.24570007636888</v>
      </c>
      <c r="N177" s="3">
        <f t="shared" si="37"/>
        <v>718.054817361651</v>
      </c>
      <c r="O177" s="3">
        <f t="shared" si="38"/>
        <v>153535.87106600564</v>
      </c>
    </row>
    <row r="178" spans="1:15" ht="12.75">
      <c r="A178" s="1">
        <f t="shared" si="27"/>
        <v>137</v>
      </c>
      <c r="B178" s="3">
        <f t="shared" si="28"/>
        <v>647.4256821394678</v>
      </c>
      <c r="C178" s="3">
        <f t="shared" si="29"/>
        <v>97.25854965420469</v>
      </c>
      <c r="D178" s="3">
        <f t="shared" si="34"/>
        <v>744.6842317936724</v>
      </c>
      <c r="E178" s="3">
        <f t="shared" si="35"/>
        <v>154966.25376459293</v>
      </c>
      <c r="G178" s="5">
        <f t="shared" si="30"/>
        <v>26.629414432021463</v>
      </c>
      <c r="H178" s="5">
        <f t="shared" si="36"/>
        <v>3648.2297771869307</v>
      </c>
      <c r="I178" s="5">
        <f t="shared" si="31"/>
      </c>
      <c r="K178" s="1">
        <f t="shared" si="26"/>
        <v>137</v>
      </c>
      <c r="L178" s="3">
        <f t="shared" si="32"/>
        <v>654.0815377508176</v>
      </c>
      <c r="M178" s="3">
        <f t="shared" si="33"/>
        <v>63.973279610833416</v>
      </c>
      <c r="N178" s="3">
        <f t="shared" si="37"/>
        <v>718.054817361651</v>
      </c>
      <c r="O178" s="3">
        <f t="shared" si="38"/>
        <v>152881.78952825483</v>
      </c>
    </row>
    <row r="179" spans="1:15" ht="12.75">
      <c r="A179" s="1">
        <f t="shared" si="27"/>
        <v>138</v>
      </c>
      <c r="B179" s="3">
        <f t="shared" si="28"/>
        <v>647.8303231908051</v>
      </c>
      <c r="C179" s="3">
        <f t="shared" si="29"/>
        <v>96.85390860286742</v>
      </c>
      <c r="D179" s="3">
        <f t="shared" si="34"/>
        <v>744.6842317936726</v>
      </c>
      <c r="E179" s="3">
        <f t="shared" si="35"/>
        <v>154318.42344140212</v>
      </c>
      <c r="G179" s="5">
        <f t="shared" si="30"/>
        <v>26.629414432021576</v>
      </c>
      <c r="H179" s="5">
        <f t="shared" si="36"/>
        <v>3674.8591916189525</v>
      </c>
      <c r="I179" s="5">
        <f t="shared" si="31"/>
      </c>
      <c r="K179" s="1">
        <f t="shared" si="26"/>
        <v>138</v>
      </c>
      <c r="L179" s="3">
        <f t="shared" si="32"/>
        <v>654.3540717248803</v>
      </c>
      <c r="M179" s="3">
        <f t="shared" si="33"/>
        <v>63.700745636770606</v>
      </c>
      <c r="N179" s="3">
        <f t="shared" si="37"/>
        <v>718.054817361651</v>
      </c>
      <c r="O179" s="3">
        <f t="shared" si="38"/>
        <v>152227.43545652996</v>
      </c>
    </row>
    <row r="180" spans="1:15" ht="12.75">
      <c r="A180" s="1">
        <f t="shared" si="27"/>
        <v>139</v>
      </c>
      <c r="B180" s="3">
        <f t="shared" si="28"/>
        <v>648.2352171427993</v>
      </c>
      <c r="C180" s="3">
        <f t="shared" si="29"/>
        <v>96.44901465087314</v>
      </c>
      <c r="D180" s="3">
        <f t="shared" si="34"/>
        <v>744.6842317936724</v>
      </c>
      <c r="E180" s="3">
        <f t="shared" si="35"/>
        <v>153670.18822425933</v>
      </c>
      <c r="G180" s="5">
        <f t="shared" si="30"/>
        <v>26.629414432021463</v>
      </c>
      <c r="H180" s="5">
        <f t="shared" si="36"/>
        <v>3701.488606050974</v>
      </c>
      <c r="I180" s="5">
        <f t="shared" si="31"/>
      </c>
      <c r="K180" s="1">
        <f t="shared" si="26"/>
        <v>139</v>
      </c>
      <c r="L180" s="3">
        <f t="shared" si="32"/>
        <v>654.6267192547658</v>
      </c>
      <c r="M180" s="3">
        <f t="shared" si="33"/>
        <v>63.428098106885145</v>
      </c>
      <c r="N180" s="3">
        <f t="shared" si="37"/>
        <v>718.054817361651</v>
      </c>
      <c r="O180" s="3">
        <f t="shared" si="38"/>
        <v>151572.8087372752</v>
      </c>
    </row>
    <row r="181" spans="1:15" ht="12.75">
      <c r="A181" s="1">
        <f t="shared" si="27"/>
        <v>140</v>
      </c>
      <c r="B181" s="3">
        <f t="shared" si="28"/>
        <v>648.6403641535137</v>
      </c>
      <c r="C181" s="3">
        <f t="shared" si="29"/>
        <v>96.0438676401587</v>
      </c>
      <c r="D181" s="3">
        <f t="shared" si="34"/>
        <v>744.6842317936724</v>
      </c>
      <c r="E181" s="3">
        <f t="shared" si="35"/>
        <v>153021.5478601058</v>
      </c>
      <c r="G181" s="5">
        <f t="shared" si="30"/>
        <v>26.629414432021463</v>
      </c>
      <c r="H181" s="5">
        <f t="shared" si="36"/>
        <v>3728.1180204829952</v>
      </c>
      <c r="I181" s="5">
        <f t="shared" si="31"/>
      </c>
      <c r="K181" s="1">
        <f t="shared" si="26"/>
        <v>140</v>
      </c>
      <c r="L181" s="3">
        <f t="shared" si="32"/>
        <v>654.8994803877887</v>
      </c>
      <c r="M181" s="3">
        <f t="shared" si="33"/>
        <v>63.15533697386229</v>
      </c>
      <c r="N181" s="3">
        <f t="shared" si="37"/>
        <v>718.054817361651</v>
      </c>
      <c r="O181" s="3">
        <f t="shared" si="38"/>
        <v>150917.9092568874</v>
      </c>
    </row>
    <row r="182" spans="1:15" ht="12.75">
      <c r="A182" s="1">
        <f t="shared" si="27"/>
        <v>141</v>
      </c>
      <c r="B182" s="3">
        <f t="shared" si="28"/>
        <v>649.0457643811095</v>
      </c>
      <c r="C182" s="3">
        <f t="shared" si="29"/>
        <v>95.6384674125629</v>
      </c>
      <c r="D182" s="3">
        <f t="shared" si="34"/>
        <v>744.6842317936724</v>
      </c>
      <c r="E182" s="3">
        <f t="shared" si="35"/>
        <v>152372.50209572472</v>
      </c>
      <c r="G182" s="5">
        <f t="shared" si="30"/>
        <v>26.629414432021463</v>
      </c>
      <c r="H182" s="5">
        <f t="shared" si="36"/>
        <v>3754.7474349150166</v>
      </c>
      <c r="I182" s="5">
        <f t="shared" si="31"/>
      </c>
      <c r="K182" s="1">
        <f t="shared" si="26"/>
        <v>141</v>
      </c>
      <c r="L182" s="3">
        <f t="shared" si="32"/>
        <v>655.1723551712836</v>
      </c>
      <c r="M182" s="3">
        <f t="shared" si="33"/>
        <v>62.8824621903674</v>
      </c>
      <c r="N182" s="3">
        <f t="shared" si="37"/>
        <v>718.054817361651</v>
      </c>
      <c r="O182" s="3">
        <f t="shared" si="38"/>
        <v>150262.7369017161</v>
      </c>
    </row>
    <row r="183" spans="1:15" ht="12.75">
      <c r="A183" s="1">
        <f t="shared" si="27"/>
        <v>142</v>
      </c>
      <c r="B183" s="3">
        <f t="shared" si="28"/>
        <v>649.4514179838478</v>
      </c>
      <c r="C183" s="3">
        <f t="shared" si="29"/>
        <v>95.23281380982463</v>
      </c>
      <c r="D183" s="3">
        <f t="shared" si="34"/>
        <v>744.6842317936724</v>
      </c>
      <c r="E183" s="3">
        <f t="shared" si="35"/>
        <v>151723.05067774086</v>
      </c>
      <c r="G183" s="5">
        <f t="shared" si="30"/>
        <v>26.629414432021463</v>
      </c>
      <c r="H183" s="5">
        <f t="shared" si="36"/>
        <v>3781.376849347038</v>
      </c>
      <c r="I183" s="5">
        <f t="shared" si="31"/>
      </c>
      <c r="K183" s="1">
        <f t="shared" si="26"/>
        <v>142</v>
      </c>
      <c r="L183" s="3">
        <f t="shared" si="32"/>
        <v>655.4453436526051</v>
      </c>
      <c r="M183" s="3">
        <f t="shared" si="33"/>
        <v>62.609473709045865</v>
      </c>
      <c r="N183" s="3">
        <f t="shared" si="37"/>
        <v>718.054817361651</v>
      </c>
      <c r="O183" s="3">
        <f t="shared" si="38"/>
        <v>149607.2915580635</v>
      </c>
    </row>
    <row r="184" spans="1:15" ht="12.75">
      <c r="A184" s="1">
        <f t="shared" si="27"/>
        <v>143</v>
      </c>
      <c r="B184" s="3">
        <f t="shared" si="28"/>
        <v>649.8573251200876</v>
      </c>
      <c r="C184" s="3">
        <f t="shared" si="29"/>
        <v>94.82690667358489</v>
      </c>
      <c r="D184" s="3">
        <f t="shared" si="34"/>
        <v>744.6842317936724</v>
      </c>
      <c r="E184" s="3">
        <f t="shared" si="35"/>
        <v>151073.19335262076</v>
      </c>
      <c r="G184" s="5">
        <f t="shared" si="30"/>
        <v>26.629414432021463</v>
      </c>
      <c r="H184" s="5">
        <f t="shared" si="36"/>
        <v>3808.0062637790593</v>
      </c>
      <c r="I184" s="5">
        <f t="shared" si="31"/>
      </c>
      <c r="K184" s="1">
        <f t="shared" si="26"/>
        <v>143</v>
      </c>
      <c r="L184" s="3">
        <f t="shared" si="32"/>
        <v>655.718445879127</v>
      </c>
      <c r="M184" s="3">
        <f t="shared" si="33"/>
        <v>62.336371482523944</v>
      </c>
      <c r="N184" s="3">
        <f t="shared" si="37"/>
        <v>718.054817361651</v>
      </c>
      <c r="O184" s="3">
        <f t="shared" si="38"/>
        <v>148951.5731121844</v>
      </c>
    </row>
    <row r="185" spans="1:15" ht="12.75">
      <c r="A185" s="1">
        <f t="shared" si="27"/>
        <v>144</v>
      </c>
      <c r="B185" s="3">
        <f t="shared" si="28"/>
        <v>650.2634859482879</v>
      </c>
      <c r="C185" s="3">
        <f t="shared" si="29"/>
        <v>94.42074584538456</v>
      </c>
      <c r="D185" s="3">
        <f t="shared" si="34"/>
        <v>744.6842317936724</v>
      </c>
      <c r="E185" s="3">
        <f t="shared" si="35"/>
        <v>150422.92986667246</v>
      </c>
      <c r="G185" s="5">
        <f t="shared" si="30"/>
        <v>26.629414432021463</v>
      </c>
      <c r="H185" s="5">
        <f t="shared" si="36"/>
        <v>3834.6356782110806</v>
      </c>
      <c r="I185" s="5">
        <f t="shared" si="31"/>
      </c>
      <c r="K185" s="1">
        <f t="shared" si="26"/>
        <v>144</v>
      </c>
      <c r="L185" s="3">
        <f t="shared" si="32"/>
        <v>655.9916618982434</v>
      </c>
      <c r="M185" s="3">
        <f t="shared" si="33"/>
        <v>62.063155463407654</v>
      </c>
      <c r="N185" s="3">
        <f t="shared" si="37"/>
        <v>718.054817361651</v>
      </c>
      <c r="O185" s="3">
        <f t="shared" si="38"/>
        <v>148295.58145028615</v>
      </c>
    </row>
    <row r="186" spans="1:15" ht="12.75">
      <c r="A186" s="1">
        <f t="shared" si="27"/>
        <v>145</v>
      </c>
      <c r="B186" s="3">
        <f t="shared" si="28"/>
        <v>650.6699006270055</v>
      </c>
      <c r="C186" s="3">
        <f t="shared" si="29"/>
        <v>94.01433116666692</v>
      </c>
      <c r="D186" s="3">
        <f t="shared" si="34"/>
        <v>744.6842317936724</v>
      </c>
      <c r="E186" s="3">
        <f t="shared" si="35"/>
        <v>149772.25996604547</v>
      </c>
      <c r="G186" s="5">
        <f t="shared" si="30"/>
        <v>26.629414432021463</v>
      </c>
      <c r="H186" s="5">
        <f t="shared" si="36"/>
        <v>3861.265092643102</v>
      </c>
      <c r="I186" s="5">
        <f t="shared" si="31"/>
      </c>
      <c r="K186" s="1">
        <f t="shared" si="26"/>
        <v>145</v>
      </c>
      <c r="L186" s="3">
        <f t="shared" si="32"/>
        <v>656.2649917573674</v>
      </c>
      <c r="M186" s="3">
        <f t="shared" si="33"/>
        <v>61.78982560428359</v>
      </c>
      <c r="N186" s="3">
        <f t="shared" si="37"/>
        <v>718.054817361651</v>
      </c>
      <c r="O186" s="3">
        <f t="shared" si="38"/>
        <v>147639.31645852877</v>
      </c>
    </row>
    <row r="187" spans="1:15" ht="12.75">
      <c r="A187" s="1">
        <f t="shared" si="27"/>
        <v>146</v>
      </c>
      <c r="B187" s="3">
        <f t="shared" si="28"/>
        <v>651.0765693148974</v>
      </c>
      <c r="C187" s="3">
        <f t="shared" si="29"/>
        <v>93.60766247877503</v>
      </c>
      <c r="D187" s="3">
        <f t="shared" si="34"/>
        <v>744.6842317936724</v>
      </c>
      <c r="E187" s="3">
        <f t="shared" si="35"/>
        <v>149121.18339673057</v>
      </c>
      <c r="G187" s="5">
        <f t="shared" si="30"/>
        <v>26.629414432021463</v>
      </c>
      <c r="H187" s="5">
        <f t="shared" si="36"/>
        <v>3887.8945070751233</v>
      </c>
      <c r="I187" s="5">
        <f t="shared" si="31"/>
      </c>
      <c r="K187" s="1">
        <f t="shared" si="26"/>
        <v>146</v>
      </c>
      <c r="L187" s="3">
        <f t="shared" si="32"/>
        <v>656.538435503933</v>
      </c>
      <c r="M187" s="3">
        <f t="shared" si="33"/>
        <v>61.516381857717974</v>
      </c>
      <c r="N187" s="3">
        <f t="shared" si="37"/>
        <v>718.054817361651</v>
      </c>
      <c r="O187" s="3">
        <f t="shared" si="38"/>
        <v>146982.77802302485</v>
      </c>
    </row>
    <row r="188" spans="1:15" ht="12.75">
      <c r="A188" s="1">
        <f t="shared" si="27"/>
        <v>147</v>
      </c>
      <c r="B188" s="3">
        <f t="shared" si="28"/>
        <v>651.4834921707192</v>
      </c>
      <c r="C188" s="3">
        <f t="shared" si="29"/>
        <v>93.20073962295326</v>
      </c>
      <c r="D188" s="3">
        <f t="shared" si="34"/>
        <v>744.6842317936724</v>
      </c>
      <c r="E188" s="3">
        <f t="shared" si="35"/>
        <v>148469.69990455985</v>
      </c>
      <c r="G188" s="5">
        <f t="shared" si="30"/>
        <v>26.629414432021463</v>
      </c>
      <c r="H188" s="5">
        <f t="shared" si="36"/>
        <v>3914.5239215071447</v>
      </c>
      <c r="I188" s="5">
        <f t="shared" si="31"/>
      </c>
      <c r="K188" s="1">
        <f t="shared" si="26"/>
        <v>147</v>
      </c>
      <c r="L188" s="3">
        <f t="shared" si="32"/>
        <v>656.811993185393</v>
      </c>
      <c r="M188" s="3">
        <f t="shared" si="33"/>
        <v>61.242824176258004</v>
      </c>
      <c r="N188" s="3">
        <f t="shared" si="37"/>
        <v>718.054817361651</v>
      </c>
      <c r="O188" s="3">
        <f t="shared" si="38"/>
        <v>146325.96602983944</v>
      </c>
    </row>
    <row r="189" spans="1:15" ht="12.75">
      <c r="A189" s="1">
        <f t="shared" si="27"/>
        <v>148</v>
      </c>
      <c r="B189" s="3">
        <f t="shared" si="28"/>
        <v>651.8906693533261</v>
      </c>
      <c r="C189" s="3">
        <f t="shared" si="29"/>
        <v>92.79356244034642</v>
      </c>
      <c r="D189" s="3">
        <f t="shared" si="34"/>
        <v>744.6842317936726</v>
      </c>
      <c r="E189" s="3">
        <f t="shared" si="35"/>
        <v>147817.8092352065</v>
      </c>
      <c r="G189" s="5">
        <f t="shared" si="30"/>
        <v>26.629414432021576</v>
      </c>
      <c r="H189" s="5">
        <f t="shared" si="36"/>
        <v>3941.153335939166</v>
      </c>
      <c r="I189" s="5">
        <f t="shared" si="31"/>
      </c>
      <c r="K189" s="1">
        <f t="shared" si="26"/>
        <v>148</v>
      </c>
      <c r="L189" s="3">
        <f t="shared" si="32"/>
        <v>657.0856648492204</v>
      </c>
      <c r="M189" s="3">
        <f t="shared" si="33"/>
        <v>60.96915251243055</v>
      </c>
      <c r="N189" s="3">
        <f t="shared" si="37"/>
        <v>718.054817361651</v>
      </c>
      <c r="O189" s="3">
        <f t="shared" si="38"/>
        <v>145668.8803649902</v>
      </c>
    </row>
    <row r="190" spans="1:15" ht="12.75">
      <c r="A190" s="1">
        <f t="shared" si="27"/>
        <v>149</v>
      </c>
      <c r="B190" s="3">
        <f t="shared" si="28"/>
        <v>652.2981010216718</v>
      </c>
      <c r="C190" s="3">
        <f t="shared" si="29"/>
        <v>92.38613077200068</v>
      </c>
      <c r="D190" s="3">
        <f t="shared" si="34"/>
        <v>744.6842317936724</v>
      </c>
      <c r="E190" s="3">
        <f t="shared" si="35"/>
        <v>147165.51113418484</v>
      </c>
      <c r="G190" s="5">
        <f t="shared" si="30"/>
        <v>26.629414432021463</v>
      </c>
      <c r="H190" s="5">
        <f t="shared" si="36"/>
        <v>3967.7827503711874</v>
      </c>
      <c r="I190" s="5">
        <f t="shared" si="31"/>
      </c>
      <c r="K190" s="1">
        <f t="shared" si="26"/>
        <v>149</v>
      </c>
      <c r="L190" s="3">
        <f t="shared" si="32"/>
        <v>657.3594505429074</v>
      </c>
      <c r="M190" s="3">
        <f t="shared" si="33"/>
        <v>60.6953668187435</v>
      </c>
      <c r="N190" s="3">
        <f t="shared" si="37"/>
        <v>718.054817361651</v>
      </c>
      <c r="O190" s="3">
        <f t="shared" si="38"/>
        <v>145011.5209144473</v>
      </c>
    </row>
    <row r="191" spans="1:15" ht="12.75">
      <c r="A191" s="1">
        <f t="shared" si="27"/>
        <v>150</v>
      </c>
      <c r="B191" s="3">
        <f t="shared" si="28"/>
        <v>652.7057873348103</v>
      </c>
      <c r="C191" s="3">
        <f t="shared" si="29"/>
        <v>91.97844445886214</v>
      </c>
      <c r="D191" s="3">
        <f t="shared" si="34"/>
        <v>744.6842317936724</v>
      </c>
      <c r="E191" s="3">
        <f t="shared" si="35"/>
        <v>146512.80534685001</v>
      </c>
      <c r="G191" s="5">
        <f t="shared" si="30"/>
        <v>26.629414432021463</v>
      </c>
      <c r="H191" s="5">
        <f t="shared" si="36"/>
        <v>3994.4121648032087</v>
      </c>
      <c r="I191" s="5">
        <f t="shared" si="31"/>
      </c>
      <c r="K191" s="1">
        <f t="shared" si="26"/>
        <v>150</v>
      </c>
      <c r="L191" s="3">
        <f t="shared" si="32"/>
        <v>657.6333503139671</v>
      </c>
      <c r="M191" s="3">
        <f t="shared" si="33"/>
        <v>60.42146704768395</v>
      </c>
      <c r="N191" s="3">
        <f t="shared" si="37"/>
        <v>718.054817361651</v>
      </c>
      <c r="O191" s="3">
        <f t="shared" si="38"/>
        <v>144353.88756413333</v>
      </c>
    </row>
    <row r="192" spans="1:15" ht="12.75">
      <c r="A192" s="1">
        <f t="shared" si="27"/>
        <v>151</v>
      </c>
      <c r="B192" s="3">
        <f t="shared" si="28"/>
        <v>653.1137284518946</v>
      </c>
      <c r="C192" s="3">
        <f t="shared" si="29"/>
        <v>91.57050334177777</v>
      </c>
      <c r="D192" s="3">
        <f t="shared" si="34"/>
        <v>744.6842317936724</v>
      </c>
      <c r="E192" s="3">
        <f t="shared" si="35"/>
        <v>145859.69161839812</v>
      </c>
      <c r="G192" s="5">
        <f t="shared" si="30"/>
        <v>26.629414432021463</v>
      </c>
      <c r="H192" s="5">
        <f t="shared" si="36"/>
        <v>4021.04157923523</v>
      </c>
      <c r="I192" s="5">
        <f t="shared" si="31"/>
      </c>
      <c r="K192" s="1">
        <f t="shared" si="26"/>
        <v>151</v>
      </c>
      <c r="L192" s="3">
        <f t="shared" si="32"/>
        <v>657.9073642099312</v>
      </c>
      <c r="M192" s="3">
        <f t="shared" si="33"/>
        <v>60.14745315171975</v>
      </c>
      <c r="N192" s="3">
        <f t="shared" si="37"/>
        <v>718.054817361651</v>
      </c>
      <c r="O192" s="3">
        <f t="shared" si="38"/>
        <v>143695.9801999234</v>
      </c>
    </row>
    <row r="193" spans="1:15" ht="12.75">
      <c r="A193" s="1">
        <f t="shared" si="27"/>
        <v>152</v>
      </c>
      <c r="B193" s="3">
        <f t="shared" si="28"/>
        <v>653.5219245321772</v>
      </c>
      <c r="C193" s="3">
        <f t="shared" si="29"/>
        <v>91.16230726149526</v>
      </c>
      <c r="D193" s="3">
        <f t="shared" si="34"/>
        <v>744.6842317936724</v>
      </c>
      <c r="E193" s="3">
        <f t="shared" si="35"/>
        <v>145206.16969386596</v>
      </c>
      <c r="G193" s="5">
        <f t="shared" si="30"/>
        <v>26.629414432021463</v>
      </c>
      <c r="H193" s="5">
        <f t="shared" si="36"/>
        <v>4047.6709936672514</v>
      </c>
      <c r="I193" s="5">
        <f t="shared" si="31"/>
      </c>
      <c r="K193" s="1">
        <f t="shared" si="26"/>
        <v>152</v>
      </c>
      <c r="L193" s="3">
        <f t="shared" si="32"/>
        <v>658.1814922783522</v>
      </c>
      <c r="M193" s="3">
        <f t="shared" si="33"/>
        <v>59.87332508329886</v>
      </c>
      <c r="N193" s="3">
        <f t="shared" si="37"/>
        <v>718.054817361651</v>
      </c>
      <c r="O193" s="3">
        <f t="shared" si="38"/>
        <v>143037.79870764504</v>
      </c>
    </row>
    <row r="194" spans="1:15" ht="12.75">
      <c r="A194" s="1">
        <f t="shared" si="27"/>
        <v>153</v>
      </c>
      <c r="B194" s="3">
        <f t="shared" si="28"/>
        <v>653.9303757350096</v>
      </c>
      <c r="C194" s="3">
        <f t="shared" si="29"/>
        <v>90.75385605866275</v>
      </c>
      <c r="D194" s="3">
        <f t="shared" si="34"/>
        <v>744.6842317936724</v>
      </c>
      <c r="E194" s="3">
        <f t="shared" si="35"/>
        <v>144552.23931813095</v>
      </c>
      <c r="G194" s="5">
        <f t="shared" si="30"/>
        <v>26.629414432021463</v>
      </c>
      <c r="H194" s="5">
        <f t="shared" si="36"/>
        <v>4074.3004080992728</v>
      </c>
      <c r="I194" s="5">
        <f t="shared" si="31"/>
      </c>
      <c r="K194" s="1">
        <f t="shared" si="26"/>
        <v>153</v>
      </c>
      <c r="L194" s="3">
        <f t="shared" si="32"/>
        <v>658.4557345668014</v>
      </c>
      <c r="M194" s="3">
        <f t="shared" si="33"/>
        <v>59.59908279484958</v>
      </c>
      <c r="N194" s="3">
        <f t="shared" si="37"/>
        <v>718.054817361651</v>
      </c>
      <c r="O194" s="3">
        <f t="shared" si="38"/>
        <v>142379.34297307822</v>
      </c>
    </row>
    <row r="195" spans="1:15" ht="12.75">
      <c r="A195" s="1">
        <f t="shared" si="27"/>
        <v>154</v>
      </c>
      <c r="B195" s="3">
        <f t="shared" si="28"/>
        <v>654.3390822198442</v>
      </c>
      <c r="C195" s="3">
        <f t="shared" si="29"/>
        <v>90.34514957382828</v>
      </c>
      <c r="D195" s="3">
        <f t="shared" si="34"/>
        <v>744.6842317936724</v>
      </c>
      <c r="E195" s="3">
        <f t="shared" si="35"/>
        <v>143897.9002359111</v>
      </c>
      <c r="G195" s="5">
        <f t="shared" si="30"/>
        <v>26.629414432021463</v>
      </c>
      <c r="H195" s="5">
        <f t="shared" si="36"/>
        <v>4100.929822531294</v>
      </c>
      <c r="I195" s="5">
        <f t="shared" si="31"/>
      </c>
      <c r="K195" s="1">
        <f t="shared" si="26"/>
        <v>154</v>
      </c>
      <c r="L195" s="3">
        <f t="shared" si="32"/>
        <v>658.730091122871</v>
      </c>
      <c r="M195" s="3">
        <f t="shared" si="33"/>
        <v>59.32472623877997</v>
      </c>
      <c r="N195" s="3">
        <f t="shared" si="37"/>
        <v>718.054817361651</v>
      </c>
      <c r="O195" s="3">
        <f t="shared" si="38"/>
        <v>141720.61288195534</v>
      </c>
    </row>
    <row r="196" spans="1:15" ht="12.75">
      <c r="A196" s="1">
        <f t="shared" si="27"/>
        <v>155</v>
      </c>
      <c r="B196" s="3">
        <f t="shared" si="28"/>
        <v>654.7480441462317</v>
      </c>
      <c r="C196" s="3">
        <f t="shared" si="29"/>
        <v>89.93618764744076</v>
      </c>
      <c r="D196" s="3">
        <f t="shared" si="34"/>
        <v>744.6842317936724</v>
      </c>
      <c r="E196" s="3">
        <f t="shared" si="35"/>
        <v>143243.15219176488</v>
      </c>
      <c r="G196" s="5">
        <f t="shared" si="30"/>
        <v>26.629414432021463</v>
      </c>
      <c r="H196" s="5">
        <f t="shared" si="36"/>
        <v>4127.559236963316</v>
      </c>
      <c r="I196" s="5">
        <f t="shared" si="31"/>
      </c>
      <c r="K196" s="1">
        <f t="shared" si="26"/>
        <v>155</v>
      </c>
      <c r="L196" s="3">
        <f t="shared" si="32"/>
        <v>659.0045619941721</v>
      </c>
      <c r="M196" s="3">
        <f t="shared" si="33"/>
        <v>59.05025536747881</v>
      </c>
      <c r="N196" s="3">
        <f t="shared" si="37"/>
        <v>718.054817361651</v>
      </c>
      <c r="O196" s="3">
        <f t="shared" si="38"/>
        <v>141061.60831996117</v>
      </c>
    </row>
    <row r="197" spans="1:15" ht="12.75">
      <c r="A197" s="1">
        <f t="shared" si="27"/>
        <v>156</v>
      </c>
      <c r="B197" s="3">
        <f t="shared" si="28"/>
        <v>655.1572616738231</v>
      </c>
      <c r="C197" s="3">
        <f t="shared" si="29"/>
        <v>89.52697011984934</v>
      </c>
      <c r="D197" s="3">
        <f t="shared" si="34"/>
        <v>744.6842317936724</v>
      </c>
      <c r="E197" s="3">
        <f t="shared" si="35"/>
        <v>142587.99493009105</v>
      </c>
      <c r="G197" s="5">
        <f t="shared" si="30"/>
        <v>26.629414432021463</v>
      </c>
      <c r="H197" s="5">
        <f t="shared" si="36"/>
        <v>4154.188651395338</v>
      </c>
      <c r="I197" s="5">
        <f t="shared" si="31"/>
      </c>
      <c r="K197" s="1">
        <f t="shared" si="26"/>
        <v>156</v>
      </c>
      <c r="L197" s="3">
        <f t="shared" si="32"/>
        <v>659.2791472283363</v>
      </c>
      <c r="M197" s="3">
        <f t="shared" si="33"/>
        <v>58.7756701333146</v>
      </c>
      <c r="N197" s="3">
        <f t="shared" si="37"/>
        <v>718.054817361651</v>
      </c>
      <c r="O197" s="3">
        <f t="shared" si="38"/>
        <v>140402.32917273283</v>
      </c>
    </row>
    <row r="198" spans="1:15" ht="12.75">
      <c r="A198" s="1">
        <f t="shared" si="27"/>
        <v>157</v>
      </c>
      <c r="B198" s="3">
        <f t="shared" si="28"/>
        <v>655.5667349623691</v>
      </c>
      <c r="C198" s="3">
        <f t="shared" si="29"/>
        <v>89.11749683130336</v>
      </c>
      <c r="D198" s="3">
        <f t="shared" si="34"/>
        <v>744.6842317936724</v>
      </c>
      <c r="E198" s="3">
        <f t="shared" si="35"/>
        <v>141932.42819512868</v>
      </c>
      <c r="G198" s="5">
        <f t="shared" si="30"/>
        <v>26.629414432021463</v>
      </c>
      <c r="H198" s="5">
        <f t="shared" si="36"/>
        <v>4180.8180658273595</v>
      </c>
      <c r="I198" s="5">
        <f t="shared" si="31"/>
      </c>
      <c r="K198" s="1">
        <f t="shared" si="26"/>
        <v>157</v>
      </c>
      <c r="L198" s="3">
        <f t="shared" si="32"/>
        <v>659.5538468730149</v>
      </c>
      <c r="M198" s="3">
        <f t="shared" si="33"/>
        <v>58.50097048863609</v>
      </c>
      <c r="N198" s="3">
        <f t="shared" si="37"/>
        <v>718.054817361651</v>
      </c>
      <c r="O198" s="3">
        <f t="shared" si="38"/>
        <v>139742.7753258598</v>
      </c>
    </row>
    <row r="199" spans="1:15" ht="12.75">
      <c r="A199" s="1">
        <f t="shared" si="27"/>
        <v>158</v>
      </c>
      <c r="B199" s="3">
        <f t="shared" si="28"/>
        <v>655.9764641717207</v>
      </c>
      <c r="C199" s="3">
        <f t="shared" si="29"/>
        <v>88.70776762195173</v>
      </c>
      <c r="D199" s="3">
        <f t="shared" si="34"/>
        <v>744.6842317936724</v>
      </c>
      <c r="E199" s="3">
        <f t="shared" si="35"/>
        <v>141276.45173095696</v>
      </c>
      <c r="G199" s="5">
        <f t="shared" si="30"/>
        <v>26.629414432021463</v>
      </c>
      <c r="H199" s="5">
        <f t="shared" si="36"/>
        <v>4207.447480259381</v>
      </c>
      <c r="I199" s="5">
        <f t="shared" si="31"/>
      </c>
      <c r="K199" s="1">
        <f t="shared" si="26"/>
        <v>158</v>
      </c>
      <c r="L199" s="3">
        <f t="shared" si="32"/>
        <v>659.8286609758787</v>
      </c>
      <c r="M199" s="3">
        <f t="shared" si="33"/>
        <v>58.22615638577221</v>
      </c>
      <c r="N199" s="3">
        <f t="shared" si="37"/>
        <v>718.054817361651</v>
      </c>
      <c r="O199" s="3">
        <f t="shared" si="38"/>
        <v>139082.94666488393</v>
      </c>
    </row>
    <row r="200" spans="1:15" ht="12.75">
      <c r="A200" s="1">
        <f t="shared" si="27"/>
        <v>159</v>
      </c>
      <c r="B200" s="3">
        <f t="shared" si="28"/>
        <v>656.386449461828</v>
      </c>
      <c r="C200" s="3">
        <f t="shared" si="29"/>
        <v>88.2977823318445</v>
      </c>
      <c r="D200" s="3">
        <f t="shared" si="34"/>
        <v>744.6842317936724</v>
      </c>
      <c r="E200" s="3">
        <f t="shared" si="35"/>
        <v>140620.06528149513</v>
      </c>
      <c r="G200" s="5">
        <f t="shared" si="30"/>
        <v>26.629414432021463</v>
      </c>
      <c r="H200" s="5">
        <f t="shared" si="36"/>
        <v>4234.076894691403</v>
      </c>
      <c r="I200" s="5">
        <f t="shared" si="31"/>
      </c>
      <c r="K200" s="1">
        <f t="shared" si="26"/>
        <v>159</v>
      </c>
      <c r="L200" s="3">
        <f t="shared" si="32"/>
        <v>660.1035895846188</v>
      </c>
      <c r="M200" s="3">
        <f t="shared" si="33"/>
        <v>57.95122777703221</v>
      </c>
      <c r="N200" s="3">
        <f t="shared" si="37"/>
        <v>718.054817361651</v>
      </c>
      <c r="O200" s="3">
        <f t="shared" si="38"/>
        <v>138422.84307529932</v>
      </c>
    </row>
    <row r="201" spans="1:15" ht="12.75">
      <c r="A201" s="1">
        <f t="shared" si="27"/>
        <v>160</v>
      </c>
      <c r="B201" s="3">
        <f t="shared" si="28"/>
        <v>656.7966909927419</v>
      </c>
      <c r="C201" s="3">
        <f t="shared" si="29"/>
        <v>87.88754080093051</v>
      </c>
      <c r="D201" s="3">
        <f t="shared" si="34"/>
        <v>744.6842317936724</v>
      </c>
      <c r="E201" s="3">
        <f t="shared" si="35"/>
        <v>139963.26859050238</v>
      </c>
      <c r="G201" s="5">
        <f t="shared" si="30"/>
        <v>26.629414432021463</v>
      </c>
      <c r="H201" s="5">
        <f t="shared" si="36"/>
        <v>4260.706309123425</v>
      </c>
      <c r="I201" s="5">
        <f t="shared" si="31"/>
      </c>
      <c r="K201" s="1">
        <f t="shared" si="26"/>
        <v>160</v>
      </c>
      <c r="L201" s="3">
        <f t="shared" si="32"/>
        <v>660.3786327469456</v>
      </c>
      <c r="M201" s="3">
        <f t="shared" si="33"/>
        <v>57.67618461470536</v>
      </c>
      <c r="N201" s="3">
        <f t="shared" si="37"/>
        <v>718.054817361651</v>
      </c>
      <c r="O201" s="3">
        <f t="shared" si="38"/>
        <v>137762.46444255236</v>
      </c>
    </row>
    <row r="202" spans="1:15" ht="12.75">
      <c r="A202" s="1">
        <f t="shared" si="27"/>
        <v>161</v>
      </c>
      <c r="B202" s="3">
        <f t="shared" si="28"/>
        <v>657.2071889246121</v>
      </c>
      <c r="C202" s="3">
        <f t="shared" si="29"/>
        <v>87.47704286906036</v>
      </c>
      <c r="D202" s="3">
        <f t="shared" si="34"/>
        <v>744.6842317936724</v>
      </c>
      <c r="E202" s="3">
        <f t="shared" si="35"/>
        <v>139306.06140157778</v>
      </c>
      <c r="G202" s="5">
        <f t="shared" si="30"/>
        <v>26.629414432021463</v>
      </c>
      <c r="H202" s="5">
        <f t="shared" si="36"/>
        <v>4287.335723555447</v>
      </c>
      <c r="I202" s="5">
        <f t="shared" si="31"/>
      </c>
      <c r="K202" s="1">
        <f t="shared" si="26"/>
        <v>161</v>
      </c>
      <c r="L202" s="3">
        <f t="shared" si="32"/>
        <v>660.6537905105902</v>
      </c>
      <c r="M202" s="3">
        <f t="shared" si="33"/>
        <v>57.401026851060834</v>
      </c>
      <c r="N202" s="3">
        <f t="shared" si="37"/>
        <v>718.054817361651</v>
      </c>
      <c r="O202" s="3">
        <f t="shared" si="38"/>
        <v>137101.81065204178</v>
      </c>
    </row>
    <row r="203" spans="1:15" ht="12.75">
      <c r="A203" s="1">
        <f t="shared" si="27"/>
        <v>162</v>
      </c>
      <c r="B203" s="3">
        <f t="shared" si="28"/>
        <v>657.61794341769</v>
      </c>
      <c r="C203" s="3">
        <f t="shared" si="29"/>
        <v>87.06628837598248</v>
      </c>
      <c r="D203" s="3">
        <f t="shared" si="34"/>
        <v>744.6842317936724</v>
      </c>
      <c r="E203" s="3">
        <f t="shared" si="35"/>
        <v>138648.4434581601</v>
      </c>
      <c r="G203" s="5">
        <f t="shared" si="30"/>
        <v>26.629414432021463</v>
      </c>
      <c r="H203" s="5">
        <f t="shared" si="36"/>
        <v>4313.965137987469</v>
      </c>
      <c r="I203" s="5">
        <f t="shared" si="31"/>
      </c>
      <c r="K203" s="1">
        <f t="shared" si="26"/>
        <v>162</v>
      </c>
      <c r="L203" s="3">
        <f t="shared" si="32"/>
        <v>660.9290629233028</v>
      </c>
      <c r="M203" s="3">
        <f t="shared" si="33"/>
        <v>57.12575443834811</v>
      </c>
      <c r="N203" s="3">
        <f t="shared" si="37"/>
        <v>718.054817361651</v>
      </c>
      <c r="O203" s="3">
        <f t="shared" si="38"/>
        <v>136440.88158911848</v>
      </c>
    </row>
    <row r="204" spans="1:15" ht="12.75">
      <c r="A204" s="1">
        <f t="shared" si="27"/>
        <v>163</v>
      </c>
      <c r="B204" s="3">
        <f t="shared" si="28"/>
        <v>658.0289546323261</v>
      </c>
      <c r="C204" s="3">
        <f t="shared" si="29"/>
        <v>86.65527716134632</v>
      </c>
      <c r="D204" s="3">
        <f t="shared" si="34"/>
        <v>744.6842317936724</v>
      </c>
      <c r="E204" s="3">
        <f t="shared" si="35"/>
        <v>137990.41450352778</v>
      </c>
      <c r="G204" s="5">
        <f t="shared" si="30"/>
        <v>26.629414432021463</v>
      </c>
      <c r="H204" s="5">
        <f t="shared" si="36"/>
        <v>4340.59455241949</v>
      </c>
      <c r="I204" s="5">
        <f t="shared" si="31"/>
      </c>
      <c r="K204" s="1">
        <f t="shared" si="26"/>
        <v>163</v>
      </c>
      <c r="L204" s="3">
        <f t="shared" si="32"/>
        <v>661.2044500328543</v>
      </c>
      <c r="M204" s="3">
        <f t="shared" si="33"/>
        <v>56.85036732879669</v>
      </c>
      <c r="N204" s="3">
        <f t="shared" si="37"/>
        <v>718.054817361651</v>
      </c>
      <c r="O204" s="3">
        <f t="shared" si="38"/>
        <v>135779.67713908563</v>
      </c>
    </row>
    <row r="205" spans="1:15" ht="12.75">
      <c r="A205" s="1">
        <f t="shared" si="27"/>
        <v>164</v>
      </c>
      <c r="B205" s="3">
        <f t="shared" si="28"/>
        <v>658.4402227289714</v>
      </c>
      <c r="C205" s="3">
        <f t="shared" si="29"/>
        <v>86.24400906470099</v>
      </c>
      <c r="D205" s="3">
        <f t="shared" si="34"/>
        <v>744.6842317936724</v>
      </c>
      <c r="E205" s="3">
        <f t="shared" si="35"/>
        <v>137331.9742807988</v>
      </c>
      <c r="G205" s="5">
        <f t="shared" si="30"/>
        <v>26.629414432021463</v>
      </c>
      <c r="H205" s="5">
        <f t="shared" si="36"/>
        <v>4367.223966851512</v>
      </c>
      <c r="I205" s="5">
        <f t="shared" si="31"/>
      </c>
      <c r="K205" s="1">
        <f t="shared" si="26"/>
        <v>164</v>
      </c>
      <c r="L205" s="3">
        <f t="shared" si="32"/>
        <v>661.4799518870346</v>
      </c>
      <c r="M205" s="3">
        <f t="shared" si="33"/>
        <v>56.57486547461629</v>
      </c>
      <c r="N205" s="3">
        <f t="shared" si="37"/>
        <v>718.054817361651</v>
      </c>
      <c r="O205" s="3">
        <f t="shared" si="38"/>
        <v>135118.1971871986</v>
      </c>
    </row>
    <row r="206" spans="1:15" ht="12.75">
      <c r="A206" s="1">
        <f t="shared" si="27"/>
        <v>165</v>
      </c>
      <c r="B206" s="3">
        <f t="shared" si="28"/>
        <v>658.8517478681769</v>
      </c>
      <c r="C206" s="3">
        <f t="shared" si="29"/>
        <v>85.8324839254956</v>
      </c>
      <c r="D206" s="3">
        <f t="shared" si="34"/>
        <v>744.6842317936724</v>
      </c>
      <c r="E206" s="3">
        <f t="shared" si="35"/>
        <v>136673.12253293063</v>
      </c>
      <c r="G206" s="5">
        <f t="shared" si="30"/>
        <v>26.629414432021463</v>
      </c>
      <c r="H206" s="5">
        <f t="shared" si="36"/>
        <v>4393.853381283534</v>
      </c>
      <c r="I206" s="5">
        <f t="shared" si="31"/>
      </c>
      <c r="K206" s="1">
        <f t="shared" si="26"/>
        <v>165</v>
      </c>
      <c r="L206" s="3">
        <f t="shared" si="32"/>
        <v>661.7555685336545</v>
      </c>
      <c r="M206" s="3">
        <f t="shared" si="33"/>
        <v>56.299248827996564</v>
      </c>
      <c r="N206" s="3">
        <f t="shared" si="37"/>
        <v>718.054817361651</v>
      </c>
      <c r="O206" s="3">
        <f t="shared" si="38"/>
        <v>134456.44161866495</v>
      </c>
    </row>
    <row r="207" spans="1:15" ht="12.75">
      <c r="A207" s="1">
        <f t="shared" si="27"/>
        <v>166</v>
      </c>
      <c r="B207" s="3">
        <f t="shared" si="28"/>
        <v>659.2635302105947</v>
      </c>
      <c r="C207" s="3">
        <f t="shared" si="29"/>
        <v>85.42070158307772</v>
      </c>
      <c r="D207" s="3">
        <f t="shared" si="34"/>
        <v>744.6842317936724</v>
      </c>
      <c r="E207" s="3">
        <f t="shared" si="35"/>
        <v>136013.85900272004</v>
      </c>
      <c r="G207" s="5">
        <f t="shared" si="30"/>
        <v>26.629414432021463</v>
      </c>
      <c r="H207" s="5">
        <f t="shared" si="36"/>
        <v>4420.482795715556</v>
      </c>
      <c r="I207" s="5">
        <f t="shared" si="31"/>
      </c>
      <c r="K207" s="1">
        <f t="shared" si="26"/>
        <v>166</v>
      </c>
      <c r="L207" s="3">
        <f t="shared" si="32"/>
        <v>662.0313000205434</v>
      </c>
      <c r="M207" s="3">
        <f t="shared" si="33"/>
        <v>56.02351734110757</v>
      </c>
      <c r="N207" s="3">
        <f t="shared" si="37"/>
        <v>718.054817361651</v>
      </c>
      <c r="O207" s="3">
        <f t="shared" si="38"/>
        <v>133794.4103186444</v>
      </c>
    </row>
    <row r="208" spans="1:15" ht="12.75">
      <c r="A208" s="1">
        <f t="shared" si="27"/>
        <v>167</v>
      </c>
      <c r="B208" s="3">
        <f t="shared" si="28"/>
        <v>659.6755699169762</v>
      </c>
      <c r="C208" s="3">
        <f t="shared" si="29"/>
        <v>85.00866187669627</v>
      </c>
      <c r="D208" s="3">
        <f t="shared" si="34"/>
        <v>744.6842317936724</v>
      </c>
      <c r="E208" s="3">
        <f t="shared" si="35"/>
        <v>135354.18343280305</v>
      </c>
      <c r="G208" s="5">
        <f t="shared" si="30"/>
        <v>26.629414432021463</v>
      </c>
      <c r="H208" s="5">
        <f t="shared" si="36"/>
        <v>4447.112210147578</v>
      </c>
      <c r="I208" s="5">
        <f t="shared" si="31"/>
      </c>
      <c r="K208" s="1">
        <f t="shared" si="26"/>
        <v>167</v>
      </c>
      <c r="L208" s="3">
        <f t="shared" si="32"/>
        <v>662.307146395552</v>
      </c>
      <c r="M208" s="3">
        <f t="shared" si="33"/>
        <v>55.74767096609906</v>
      </c>
      <c r="N208" s="3">
        <f t="shared" si="37"/>
        <v>718.054817361651</v>
      </c>
      <c r="O208" s="3">
        <f t="shared" si="38"/>
        <v>133132.10317224884</v>
      </c>
    </row>
    <row r="209" spans="1:15" ht="12.75">
      <c r="A209" s="1">
        <f t="shared" si="27"/>
        <v>168</v>
      </c>
      <c r="B209" s="3">
        <f t="shared" si="28"/>
        <v>660.0878671481746</v>
      </c>
      <c r="C209" s="3">
        <f t="shared" si="29"/>
        <v>84.59636464549786</v>
      </c>
      <c r="D209" s="3">
        <f t="shared" si="34"/>
        <v>744.6842317936724</v>
      </c>
      <c r="E209" s="3">
        <f t="shared" si="35"/>
        <v>134694.0955656549</v>
      </c>
      <c r="G209" s="5">
        <f t="shared" si="30"/>
        <v>26.629414432021463</v>
      </c>
      <c r="H209" s="5">
        <f t="shared" si="36"/>
        <v>4473.741624579599</v>
      </c>
      <c r="I209" s="5">
        <f t="shared" si="31"/>
      </c>
      <c r="K209" s="1">
        <f t="shared" si="26"/>
        <v>168</v>
      </c>
      <c r="L209" s="3">
        <f t="shared" si="32"/>
        <v>662.5831077065501</v>
      </c>
      <c r="M209" s="3">
        <f t="shared" si="33"/>
        <v>55.47170965510086</v>
      </c>
      <c r="N209" s="3">
        <f t="shared" si="37"/>
        <v>718.054817361651</v>
      </c>
      <c r="O209" s="3">
        <f t="shared" si="38"/>
        <v>132469.5200645423</v>
      </c>
    </row>
    <row r="210" spans="1:15" ht="12.75">
      <c r="A210" s="1">
        <f t="shared" si="27"/>
        <v>169</v>
      </c>
      <c r="B210" s="3">
        <f t="shared" si="28"/>
        <v>660.500422065142</v>
      </c>
      <c r="C210" s="3">
        <f t="shared" si="29"/>
        <v>84.18380972853048</v>
      </c>
      <c r="D210" s="3">
        <f t="shared" si="34"/>
        <v>744.6842317936724</v>
      </c>
      <c r="E210" s="3">
        <f t="shared" si="35"/>
        <v>134033.59514358974</v>
      </c>
      <c r="G210" s="5">
        <f t="shared" si="30"/>
        <v>26.629414432021463</v>
      </c>
      <c r="H210" s="5">
        <f t="shared" si="36"/>
        <v>4500.371039011621</v>
      </c>
      <c r="I210" s="5">
        <f t="shared" si="31"/>
        <v>169</v>
      </c>
      <c r="K210" s="1">
        <f t="shared" si="26"/>
        <v>169</v>
      </c>
      <c r="L210" s="3">
        <f t="shared" si="32"/>
        <v>662.8591840014278</v>
      </c>
      <c r="M210" s="3">
        <f t="shared" si="33"/>
        <v>55.195633360223184</v>
      </c>
      <c r="N210" s="3">
        <f t="shared" si="37"/>
        <v>718.054817361651</v>
      </c>
      <c r="O210" s="3">
        <f t="shared" si="38"/>
        <v>131806.66088054088</v>
      </c>
    </row>
    <row r="211" spans="1:15" ht="12.75">
      <c r="A211" s="1">
        <f t="shared" si="27"/>
        <v>170</v>
      </c>
      <c r="B211" s="3">
        <f t="shared" si="28"/>
        <v>660.9132348289328</v>
      </c>
      <c r="C211" s="3">
        <f t="shared" si="29"/>
        <v>83.77099696473962</v>
      </c>
      <c r="D211" s="3">
        <f t="shared" si="34"/>
        <v>744.6842317936724</v>
      </c>
      <c r="E211" s="3">
        <f t="shared" si="35"/>
        <v>133372.6819087608</v>
      </c>
      <c r="G211" s="5">
        <f t="shared" si="30"/>
        <v>26.629414432021463</v>
      </c>
      <c r="H211" s="5">
        <f t="shared" si="36"/>
        <v>4527.000453443643</v>
      </c>
      <c r="I211" s="5">
        <f t="shared" si="31"/>
      </c>
      <c r="K211" s="1">
        <f t="shared" si="26"/>
        <v>170</v>
      </c>
      <c r="L211" s="3">
        <f t="shared" si="32"/>
        <v>663.1353753280952</v>
      </c>
      <c r="M211" s="3">
        <f t="shared" si="33"/>
        <v>54.919442033555825</v>
      </c>
      <c r="N211" s="3">
        <f t="shared" si="37"/>
        <v>718.054817361651</v>
      </c>
      <c r="O211" s="3">
        <f t="shared" si="38"/>
        <v>131143.52550521278</v>
      </c>
    </row>
    <row r="212" spans="1:15" ht="12.75">
      <c r="A212" s="1">
        <f t="shared" si="27"/>
        <v>171</v>
      </c>
      <c r="B212" s="3">
        <f t="shared" si="28"/>
        <v>661.326305600701</v>
      </c>
      <c r="C212" s="3">
        <f t="shared" si="29"/>
        <v>83.35792619297153</v>
      </c>
      <c r="D212" s="3">
        <f t="shared" si="34"/>
        <v>744.6842317936724</v>
      </c>
      <c r="E212" s="3">
        <f t="shared" si="35"/>
        <v>132711.3556031601</v>
      </c>
      <c r="G212" s="5">
        <f t="shared" si="30"/>
        <v>26.629414432021463</v>
      </c>
      <c r="H212" s="5">
        <f t="shared" si="36"/>
        <v>4553.629867875665</v>
      </c>
      <c r="I212" s="5">
        <f t="shared" si="31"/>
      </c>
      <c r="K212" s="1">
        <f t="shared" si="26"/>
        <v>171</v>
      </c>
      <c r="L212" s="3">
        <f t="shared" si="32"/>
        <v>663.4116817344818</v>
      </c>
      <c r="M212" s="3">
        <f t="shared" si="33"/>
        <v>54.6431356271692</v>
      </c>
      <c r="N212" s="3">
        <f t="shared" si="37"/>
        <v>718.054817361651</v>
      </c>
      <c r="O212" s="3">
        <f t="shared" si="38"/>
        <v>130480.1138234783</v>
      </c>
    </row>
    <row r="213" spans="1:15" ht="12.75">
      <c r="A213" s="1">
        <f t="shared" si="27"/>
        <v>172</v>
      </c>
      <c r="B213" s="3">
        <f t="shared" si="28"/>
        <v>661.7396345417015</v>
      </c>
      <c r="C213" s="3">
        <f t="shared" si="29"/>
        <v>82.94459725197086</v>
      </c>
      <c r="D213" s="3">
        <f t="shared" si="34"/>
        <v>744.6842317936724</v>
      </c>
      <c r="E213" s="3">
        <f t="shared" si="35"/>
        <v>132049.6159686184</v>
      </c>
      <c r="G213" s="5">
        <f t="shared" si="30"/>
        <v>26.629414432021463</v>
      </c>
      <c r="H213" s="5">
        <f t="shared" si="36"/>
        <v>4580.259282307687</v>
      </c>
      <c r="I213" s="5">
        <f t="shared" si="31"/>
      </c>
      <c r="K213" s="1">
        <f t="shared" si="26"/>
        <v>172</v>
      </c>
      <c r="L213" s="3">
        <f t="shared" si="32"/>
        <v>663.6881032685378</v>
      </c>
      <c r="M213" s="3">
        <f t="shared" si="33"/>
        <v>54.3667140931131</v>
      </c>
      <c r="N213" s="3">
        <f t="shared" si="37"/>
        <v>718.054817361651</v>
      </c>
      <c r="O213" s="3">
        <f t="shared" si="38"/>
        <v>129816.42572020977</v>
      </c>
    </row>
    <row r="214" spans="1:15" ht="12.75">
      <c r="A214" s="1">
        <f t="shared" si="27"/>
        <v>173</v>
      </c>
      <c r="B214" s="3">
        <f t="shared" si="28"/>
        <v>662.1532218132899</v>
      </c>
      <c r="C214" s="3">
        <f t="shared" si="29"/>
        <v>82.53100998038254</v>
      </c>
      <c r="D214" s="3">
        <f t="shared" si="34"/>
        <v>744.6842317936724</v>
      </c>
      <c r="E214" s="3">
        <f t="shared" si="35"/>
        <v>131387.4627468051</v>
      </c>
      <c r="G214" s="5">
        <f t="shared" si="30"/>
        <v>26.629414432021463</v>
      </c>
      <c r="H214" s="5">
        <f t="shared" si="36"/>
        <v>4606.888696739708</v>
      </c>
      <c r="I214" s="5">
        <f t="shared" si="31"/>
      </c>
      <c r="K214" s="1">
        <f t="shared" si="26"/>
        <v>173</v>
      </c>
      <c r="L214" s="3">
        <f t="shared" si="32"/>
        <v>663.9646399782331</v>
      </c>
      <c r="M214" s="3">
        <f t="shared" si="33"/>
        <v>54.090177383417924</v>
      </c>
      <c r="N214" s="3">
        <f t="shared" si="37"/>
        <v>718.054817361651</v>
      </c>
      <c r="O214" s="3">
        <f t="shared" si="38"/>
        <v>129152.46108023153</v>
      </c>
    </row>
    <row r="215" spans="1:15" ht="12.75">
      <c r="A215" s="1">
        <f t="shared" si="27"/>
        <v>174</v>
      </c>
      <c r="B215" s="3">
        <f t="shared" si="28"/>
        <v>662.5670675769233</v>
      </c>
      <c r="C215" s="3">
        <f t="shared" si="29"/>
        <v>82.1171642167492</v>
      </c>
      <c r="D215" s="3">
        <f t="shared" si="34"/>
        <v>744.6842317936724</v>
      </c>
      <c r="E215" s="3">
        <f t="shared" si="35"/>
        <v>130724.89567922818</v>
      </c>
      <c r="G215" s="5">
        <f t="shared" si="30"/>
        <v>26.629414432021463</v>
      </c>
      <c r="H215" s="5">
        <f t="shared" si="36"/>
        <v>4633.51811117173</v>
      </c>
      <c r="I215" s="5">
        <f t="shared" si="31"/>
      </c>
      <c r="K215" s="1">
        <f t="shared" si="26"/>
        <v>174</v>
      </c>
      <c r="L215" s="3">
        <f t="shared" si="32"/>
        <v>664.2412919115575</v>
      </c>
      <c r="M215" s="3">
        <f t="shared" si="33"/>
        <v>53.813525450093536</v>
      </c>
      <c r="N215" s="3">
        <f t="shared" si="37"/>
        <v>718.054817361651</v>
      </c>
      <c r="O215" s="3">
        <f t="shared" si="38"/>
        <v>128488.21978831997</v>
      </c>
    </row>
    <row r="216" spans="1:15" ht="12.75">
      <c r="A216" s="1">
        <f t="shared" si="27"/>
        <v>175</v>
      </c>
      <c r="B216" s="3">
        <f t="shared" si="28"/>
        <v>662.9811719941589</v>
      </c>
      <c r="C216" s="3">
        <f t="shared" si="29"/>
        <v>81.70305979951358</v>
      </c>
      <c r="D216" s="3">
        <f t="shared" si="34"/>
        <v>744.6842317936724</v>
      </c>
      <c r="E216" s="3">
        <f t="shared" si="35"/>
        <v>130061.91450723402</v>
      </c>
      <c r="G216" s="5">
        <f t="shared" si="30"/>
        <v>26.629414432021463</v>
      </c>
      <c r="H216" s="5">
        <f t="shared" si="36"/>
        <v>4660.147525603752</v>
      </c>
      <c r="I216" s="5">
        <f t="shared" si="31"/>
      </c>
      <c r="K216" s="1">
        <f t="shared" si="26"/>
        <v>175</v>
      </c>
      <c r="L216" s="3">
        <f t="shared" si="32"/>
        <v>664.5180591165206</v>
      </c>
      <c r="M216" s="3">
        <f t="shared" si="33"/>
        <v>53.536758245130365</v>
      </c>
      <c r="N216" s="3">
        <f t="shared" si="37"/>
        <v>718.054817361651</v>
      </c>
      <c r="O216" s="3">
        <f t="shared" si="38"/>
        <v>127823.70172920344</v>
      </c>
    </row>
    <row r="217" spans="1:15" ht="12.75">
      <c r="A217" s="1">
        <f t="shared" si="27"/>
        <v>176</v>
      </c>
      <c r="B217" s="3">
        <f t="shared" si="28"/>
        <v>663.3955352266553</v>
      </c>
      <c r="C217" s="3">
        <f t="shared" si="29"/>
        <v>81.28869656701713</v>
      </c>
      <c r="D217" s="3">
        <f t="shared" si="34"/>
        <v>744.6842317936724</v>
      </c>
      <c r="E217" s="3">
        <f t="shared" si="35"/>
        <v>129398.51897200737</v>
      </c>
      <c r="G217" s="5">
        <f t="shared" si="30"/>
        <v>26.629414432021463</v>
      </c>
      <c r="H217" s="5">
        <f t="shared" si="36"/>
        <v>4686.776940035774</v>
      </c>
      <c r="I217" s="5">
        <f t="shared" si="31"/>
      </c>
      <c r="K217" s="1">
        <f t="shared" si="26"/>
        <v>176</v>
      </c>
      <c r="L217" s="3">
        <f t="shared" si="32"/>
        <v>664.7949416411525</v>
      </c>
      <c r="M217" s="3">
        <f t="shared" si="33"/>
        <v>53.2598757204985</v>
      </c>
      <c r="N217" s="3">
        <f t="shared" si="37"/>
        <v>718.054817361651</v>
      </c>
      <c r="O217" s="3">
        <f t="shared" si="38"/>
        <v>127158.90678756229</v>
      </c>
    </row>
    <row r="218" spans="1:15" ht="12.75">
      <c r="A218" s="1">
        <f t="shared" si="27"/>
        <v>177</v>
      </c>
      <c r="B218" s="3">
        <f t="shared" si="28"/>
        <v>663.810157436172</v>
      </c>
      <c r="C218" s="3">
        <f t="shared" si="29"/>
        <v>80.8740743575005</v>
      </c>
      <c r="D218" s="3">
        <f t="shared" si="34"/>
        <v>744.6842317936724</v>
      </c>
      <c r="E218" s="3">
        <f t="shared" si="35"/>
        <v>128734.70881457119</v>
      </c>
      <c r="G218" s="5">
        <f t="shared" si="30"/>
        <v>26.629414432021463</v>
      </c>
      <c r="H218" s="5">
        <f t="shared" si="36"/>
        <v>4713.406354467796</v>
      </c>
      <c r="I218" s="5">
        <f t="shared" si="31"/>
      </c>
      <c r="K218" s="1">
        <f t="shared" si="26"/>
        <v>177</v>
      </c>
      <c r="L218" s="3">
        <f t="shared" si="32"/>
        <v>665.0719395335028</v>
      </c>
      <c r="M218" s="3">
        <f t="shared" si="33"/>
        <v>52.98287782814813</v>
      </c>
      <c r="N218" s="3">
        <f t="shared" si="37"/>
        <v>718.054817361651</v>
      </c>
      <c r="O218" s="3">
        <f t="shared" si="38"/>
        <v>126493.83484802878</v>
      </c>
    </row>
    <row r="219" spans="1:15" ht="12.75">
      <c r="A219" s="1">
        <f t="shared" si="27"/>
        <v>178</v>
      </c>
      <c r="B219" s="3">
        <f t="shared" si="28"/>
        <v>664.2250387845695</v>
      </c>
      <c r="C219" s="3">
        <f t="shared" si="29"/>
        <v>80.45919300910289</v>
      </c>
      <c r="D219" s="3">
        <f t="shared" si="34"/>
        <v>744.6842317936724</v>
      </c>
      <c r="E219" s="3">
        <f t="shared" si="35"/>
        <v>128070.48377578662</v>
      </c>
      <c r="G219" s="5">
        <f t="shared" si="30"/>
        <v>26.629414432021463</v>
      </c>
      <c r="H219" s="5">
        <f t="shared" si="36"/>
        <v>4740.035768899817</v>
      </c>
      <c r="I219" s="5">
        <f t="shared" si="31"/>
      </c>
      <c r="K219" s="1">
        <f t="shared" si="26"/>
        <v>178</v>
      </c>
      <c r="L219" s="3">
        <f t="shared" si="32"/>
        <v>665.3490528416419</v>
      </c>
      <c r="M219" s="3">
        <f t="shared" si="33"/>
        <v>52.70576452000904</v>
      </c>
      <c r="N219" s="3">
        <f t="shared" si="37"/>
        <v>718.054817361651</v>
      </c>
      <c r="O219" s="3">
        <f t="shared" si="38"/>
        <v>125828.48579518714</v>
      </c>
    </row>
    <row r="220" spans="1:15" ht="12.75">
      <c r="A220" s="1">
        <f t="shared" si="27"/>
        <v>179</v>
      </c>
      <c r="B220" s="3">
        <f t="shared" si="28"/>
        <v>664.64017943381</v>
      </c>
      <c r="C220" s="3">
        <f t="shared" si="29"/>
        <v>80.0440523598625</v>
      </c>
      <c r="D220" s="3">
        <f t="shared" si="34"/>
        <v>744.6842317936724</v>
      </c>
      <c r="E220" s="3">
        <f t="shared" si="35"/>
        <v>127405.8435963528</v>
      </c>
      <c r="G220" s="5">
        <f t="shared" si="30"/>
        <v>26.629414432021463</v>
      </c>
      <c r="H220" s="5">
        <f t="shared" si="36"/>
        <v>4766.665183331839</v>
      </c>
      <c r="I220" s="5">
        <f t="shared" si="31"/>
      </c>
      <c r="K220" s="1">
        <f t="shared" si="26"/>
        <v>179</v>
      </c>
      <c r="L220" s="3">
        <f t="shared" si="32"/>
        <v>665.6262816136593</v>
      </c>
      <c r="M220" s="3">
        <f t="shared" si="33"/>
        <v>52.428535747991596</v>
      </c>
      <c r="N220" s="3">
        <f t="shared" si="37"/>
        <v>718.054817361651</v>
      </c>
      <c r="O220" s="3">
        <f t="shared" si="38"/>
        <v>125162.85951357348</v>
      </c>
    </row>
    <row r="221" spans="1:15" ht="12.75">
      <c r="A221" s="1">
        <f t="shared" si="27"/>
        <v>180</v>
      </c>
      <c r="B221" s="3">
        <f t="shared" si="28"/>
        <v>665.0555795459561</v>
      </c>
      <c r="C221" s="3">
        <f t="shared" si="29"/>
        <v>79.62865224771627</v>
      </c>
      <c r="D221" s="3">
        <f t="shared" si="34"/>
        <v>744.6842317936723</v>
      </c>
      <c r="E221" s="3">
        <f t="shared" si="35"/>
        <v>126740.78801680685</v>
      </c>
      <c r="G221" s="5">
        <f t="shared" si="30"/>
        <v>26.62941443202135</v>
      </c>
      <c r="H221" s="5">
        <f t="shared" si="36"/>
        <v>4793.294597763861</v>
      </c>
      <c r="I221" s="5">
        <f t="shared" si="31"/>
      </c>
      <c r="K221" s="1">
        <f t="shared" si="26"/>
        <v>180</v>
      </c>
      <c r="L221" s="3">
        <f t="shared" si="32"/>
        <v>665.903625897665</v>
      </c>
      <c r="M221" s="3">
        <f t="shared" si="33"/>
        <v>52.15119146398592</v>
      </c>
      <c r="N221" s="3">
        <f t="shared" si="37"/>
        <v>718.054817361651</v>
      </c>
      <c r="O221" s="3">
        <f t="shared" si="38"/>
        <v>124496.95588767581</v>
      </c>
    </row>
    <row r="222" spans="1:15" ht="12.75">
      <c r="A222" s="1">
        <f t="shared" si="27"/>
        <v>181</v>
      </c>
      <c r="B222" s="3">
        <f t="shared" si="28"/>
        <v>665.4712392831723</v>
      </c>
      <c r="C222" s="3">
        <f t="shared" si="29"/>
        <v>79.21299251050017</v>
      </c>
      <c r="D222" s="3">
        <f t="shared" si="34"/>
        <v>744.6842317936724</v>
      </c>
      <c r="E222" s="3">
        <f t="shared" si="35"/>
        <v>126075.31677752368</v>
      </c>
      <c r="G222" s="5">
        <f t="shared" si="30"/>
        <v>26.629414432021463</v>
      </c>
      <c r="H222" s="5">
        <f t="shared" si="36"/>
        <v>4819.924012195883</v>
      </c>
      <c r="I222" s="5">
        <f t="shared" si="31"/>
      </c>
      <c r="K222" s="1">
        <f t="shared" si="26"/>
        <v>181</v>
      </c>
      <c r="L222" s="3">
        <f t="shared" si="32"/>
        <v>666.181085741789</v>
      </c>
      <c r="M222" s="3">
        <f t="shared" si="33"/>
        <v>51.87373161986191</v>
      </c>
      <c r="N222" s="3">
        <f t="shared" si="37"/>
        <v>718.054817361651</v>
      </c>
      <c r="O222" s="3">
        <f t="shared" si="38"/>
        <v>123830.77480193402</v>
      </c>
    </row>
    <row r="223" spans="1:15" ht="12.75">
      <c r="A223" s="1">
        <f t="shared" si="27"/>
        <v>182</v>
      </c>
      <c r="B223" s="3">
        <f t="shared" si="28"/>
        <v>665.8871588077243</v>
      </c>
      <c r="C223" s="3">
        <f t="shared" si="29"/>
        <v>78.79707298594815</v>
      </c>
      <c r="D223" s="3">
        <f t="shared" si="34"/>
        <v>744.6842317936724</v>
      </c>
      <c r="E223" s="3">
        <f t="shared" si="35"/>
        <v>125409.42961871595</v>
      </c>
      <c r="G223" s="5">
        <f t="shared" si="30"/>
        <v>26.629414432021463</v>
      </c>
      <c r="H223" s="5">
        <f t="shared" si="36"/>
        <v>4846.553426627905</v>
      </c>
      <c r="I223" s="5">
        <f t="shared" si="31"/>
      </c>
      <c r="K223" s="1">
        <f t="shared" si="26"/>
        <v>182</v>
      </c>
      <c r="L223" s="3">
        <f t="shared" si="32"/>
        <v>666.4586611941814</v>
      </c>
      <c r="M223" s="3">
        <f t="shared" si="33"/>
        <v>51.596156167469566</v>
      </c>
      <c r="N223" s="3">
        <f t="shared" si="37"/>
        <v>718.054817361651</v>
      </c>
      <c r="O223" s="3">
        <f t="shared" si="38"/>
        <v>123164.31614073984</v>
      </c>
    </row>
    <row r="224" spans="1:15" ht="12.75">
      <c r="A224" s="1">
        <f t="shared" si="27"/>
        <v>183</v>
      </c>
      <c r="B224" s="3">
        <f t="shared" si="28"/>
        <v>666.3033382819792</v>
      </c>
      <c r="C224" s="3">
        <f t="shared" si="29"/>
        <v>78.38089351169323</v>
      </c>
      <c r="D224" s="3">
        <f t="shared" si="34"/>
        <v>744.6842317936724</v>
      </c>
      <c r="E224" s="3">
        <f t="shared" si="35"/>
        <v>124743.12628043396</v>
      </c>
      <c r="G224" s="5">
        <f t="shared" si="30"/>
        <v>26.629414432021463</v>
      </c>
      <c r="H224" s="5">
        <f t="shared" si="36"/>
        <v>4873.182841059926</v>
      </c>
      <c r="I224" s="5">
        <f t="shared" si="31"/>
      </c>
      <c r="K224" s="1">
        <f t="shared" si="26"/>
        <v>183</v>
      </c>
      <c r="L224" s="3">
        <f t="shared" si="32"/>
        <v>666.7363523030125</v>
      </c>
      <c r="M224" s="3">
        <f t="shared" si="33"/>
        <v>51.318465058638495</v>
      </c>
      <c r="N224" s="3">
        <f t="shared" si="37"/>
        <v>718.054817361651</v>
      </c>
      <c r="O224" s="3">
        <f t="shared" si="38"/>
        <v>122497.57978843684</v>
      </c>
    </row>
    <row r="225" spans="1:15" ht="12.75">
      <c r="A225" s="1">
        <f t="shared" si="27"/>
        <v>184</v>
      </c>
      <c r="B225" s="3">
        <f t="shared" si="28"/>
        <v>666.7197778684056</v>
      </c>
      <c r="C225" s="3">
        <f t="shared" si="29"/>
        <v>77.96445392526688</v>
      </c>
      <c r="D225" s="3">
        <f t="shared" si="34"/>
        <v>744.6842317936724</v>
      </c>
      <c r="E225" s="3">
        <f t="shared" si="35"/>
        <v>124076.40650256556</v>
      </c>
      <c r="G225" s="5">
        <f t="shared" si="30"/>
        <v>26.629414432021463</v>
      </c>
      <c r="H225" s="5">
        <f t="shared" si="36"/>
        <v>4899.812255491948</v>
      </c>
      <c r="I225" s="5">
        <f t="shared" si="31"/>
      </c>
      <c r="K225" s="1">
        <f t="shared" si="26"/>
        <v>184</v>
      </c>
      <c r="L225" s="3">
        <f t="shared" si="32"/>
        <v>667.0141591164722</v>
      </c>
      <c r="M225" s="3">
        <f t="shared" si="33"/>
        <v>51.040658245178776</v>
      </c>
      <c r="N225" s="3">
        <f t="shared" si="37"/>
        <v>718.054817361651</v>
      </c>
      <c r="O225" s="3">
        <f t="shared" si="38"/>
        <v>121830.56562932036</v>
      </c>
    </row>
    <row r="226" spans="1:15" ht="12.75">
      <c r="A226" s="1">
        <f t="shared" si="27"/>
        <v>185</v>
      </c>
      <c r="B226" s="3">
        <f t="shared" si="28"/>
        <v>667.1364777295732</v>
      </c>
      <c r="C226" s="3">
        <f t="shared" si="29"/>
        <v>77.54775406409925</v>
      </c>
      <c r="D226" s="3">
        <f t="shared" si="34"/>
        <v>744.6842317936726</v>
      </c>
      <c r="E226" s="3">
        <f t="shared" si="35"/>
        <v>123409.27002483599</v>
      </c>
      <c r="G226" s="5">
        <f t="shared" si="30"/>
        <v>26.629414432021576</v>
      </c>
      <c r="H226" s="5">
        <f t="shared" si="36"/>
        <v>4926.44166992397</v>
      </c>
      <c r="I226" s="5">
        <f t="shared" si="31"/>
      </c>
      <c r="K226" s="1">
        <f t="shared" si="26"/>
        <v>185</v>
      </c>
      <c r="L226" s="3">
        <f t="shared" si="32"/>
        <v>667.2920816827706</v>
      </c>
      <c r="M226" s="3">
        <f t="shared" si="33"/>
        <v>50.76273567888043</v>
      </c>
      <c r="N226" s="3">
        <f t="shared" si="37"/>
        <v>718.054817361651</v>
      </c>
      <c r="O226" s="3">
        <f t="shared" si="38"/>
        <v>121163.2735476376</v>
      </c>
    </row>
    <row r="227" spans="1:15" ht="12.75">
      <c r="A227" s="1">
        <f t="shared" si="27"/>
        <v>186</v>
      </c>
      <c r="B227" s="3">
        <f t="shared" si="28"/>
        <v>667.5534380281542</v>
      </c>
      <c r="C227" s="3">
        <f t="shared" si="29"/>
        <v>77.13079376551825</v>
      </c>
      <c r="D227" s="3">
        <f t="shared" si="34"/>
        <v>744.6842317936724</v>
      </c>
      <c r="E227" s="3">
        <f t="shared" si="35"/>
        <v>122741.71658680783</v>
      </c>
      <c r="G227" s="5">
        <f t="shared" si="30"/>
        <v>26.629414432021463</v>
      </c>
      <c r="H227" s="5">
        <f t="shared" si="36"/>
        <v>4953.071084355992</v>
      </c>
      <c r="I227" s="5">
        <f t="shared" si="31"/>
      </c>
      <c r="K227" s="1">
        <f t="shared" si="26"/>
        <v>186</v>
      </c>
      <c r="L227" s="3">
        <f t="shared" si="32"/>
        <v>667.5701200501385</v>
      </c>
      <c r="M227" s="3">
        <f t="shared" si="33"/>
        <v>50.48469731151253</v>
      </c>
      <c r="N227" s="3">
        <f t="shared" si="37"/>
        <v>718.054817361651</v>
      </c>
      <c r="O227" s="3">
        <f t="shared" si="38"/>
        <v>120495.70342758746</v>
      </c>
    </row>
    <row r="228" spans="1:15" ht="12.75">
      <c r="A228" s="1">
        <f t="shared" si="27"/>
        <v>187</v>
      </c>
      <c r="B228" s="3">
        <f t="shared" si="28"/>
        <v>667.9706589269219</v>
      </c>
      <c r="C228" s="3">
        <f t="shared" si="29"/>
        <v>76.71357286675048</v>
      </c>
      <c r="D228" s="3">
        <f t="shared" si="34"/>
        <v>744.6842317936724</v>
      </c>
      <c r="E228" s="3">
        <f t="shared" si="35"/>
        <v>122073.74592788091</v>
      </c>
      <c r="G228" s="5">
        <f t="shared" si="30"/>
        <v>26.629414432021463</v>
      </c>
      <c r="H228" s="5">
        <f t="shared" si="36"/>
        <v>4979.700498788014</v>
      </c>
      <c r="I228" s="5">
        <f t="shared" si="31"/>
      </c>
      <c r="K228" s="1">
        <f t="shared" si="26"/>
        <v>187</v>
      </c>
      <c r="L228" s="3">
        <f t="shared" si="32"/>
        <v>667.8482742668261</v>
      </c>
      <c r="M228" s="3">
        <f t="shared" si="33"/>
        <v>50.20654309482487</v>
      </c>
      <c r="N228" s="3">
        <f t="shared" si="37"/>
        <v>718.054817361651</v>
      </c>
      <c r="O228" s="3">
        <f t="shared" si="38"/>
        <v>119827.85515332063</v>
      </c>
    </row>
    <row r="229" spans="1:15" ht="12.75">
      <c r="A229" s="1">
        <f t="shared" si="27"/>
        <v>188</v>
      </c>
      <c r="B229" s="3">
        <f t="shared" si="28"/>
        <v>668.3881405887514</v>
      </c>
      <c r="C229" s="3">
        <f t="shared" si="29"/>
        <v>76.29609120492107</v>
      </c>
      <c r="D229" s="3">
        <f t="shared" si="34"/>
        <v>744.6842317936724</v>
      </c>
      <c r="E229" s="3">
        <f t="shared" si="35"/>
        <v>121405.35778729216</v>
      </c>
      <c r="G229" s="5">
        <f t="shared" si="30"/>
        <v>26.629414432021463</v>
      </c>
      <c r="H229" s="5">
        <f t="shared" si="36"/>
        <v>5006.329913220035</v>
      </c>
      <c r="I229" s="5">
        <f t="shared" si="31"/>
      </c>
      <c r="K229" s="1">
        <f t="shared" si="26"/>
        <v>188</v>
      </c>
      <c r="L229" s="3">
        <f t="shared" si="32"/>
        <v>668.1265443811038</v>
      </c>
      <c r="M229" s="3">
        <f t="shared" si="33"/>
        <v>49.92827298054717</v>
      </c>
      <c r="N229" s="3">
        <f t="shared" si="37"/>
        <v>718.054817361651</v>
      </c>
      <c r="O229" s="3">
        <f t="shared" si="38"/>
        <v>119159.72860893953</v>
      </c>
    </row>
    <row r="230" spans="1:15" ht="12.75">
      <c r="A230" s="1">
        <f t="shared" si="27"/>
        <v>189</v>
      </c>
      <c r="B230" s="3">
        <f t="shared" si="28"/>
        <v>668.8058831766193</v>
      </c>
      <c r="C230" s="3">
        <f t="shared" si="29"/>
        <v>75.87834861705316</v>
      </c>
      <c r="D230" s="3">
        <f t="shared" si="34"/>
        <v>744.6842317936724</v>
      </c>
      <c r="E230" s="3">
        <f t="shared" si="35"/>
        <v>120736.55190411553</v>
      </c>
      <c r="G230" s="5">
        <f t="shared" si="30"/>
        <v>26.629414432021463</v>
      </c>
      <c r="H230" s="5">
        <f t="shared" si="36"/>
        <v>5032.959327652057</v>
      </c>
      <c r="I230" s="5">
        <f t="shared" si="31"/>
      </c>
      <c r="K230" s="1">
        <f t="shared" si="26"/>
        <v>189</v>
      </c>
      <c r="L230" s="3">
        <f t="shared" si="32"/>
        <v>668.4049304412628</v>
      </c>
      <c r="M230" s="3">
        <f t="shared" si="33"/>
        <v>49.64988692038819</v>
      </c>
      <c r="N230" s="3">
        <f t="shared" si="37"/>
        <v>718.054817361651</v>
      </c>
      <c r="O230" s="3">
        <f t="shared" si="38"/>
        <v>118491.32367849827</v>
      </c>
    </row>
    <row r="231" spans="1:15" ht="12.75">
      <c r="A231" s="1">
        <f t="shared" si="27"/>
        <v>190</v>
      </c>
      <c r="B231" s="3">
        <f t="shared" si="28"/>
        <v>669.2238868536045</v>
      </c>
      <c r="C231" s="3">
        <f t="shared" si="29"/>
        <v>75.46034494006788</v>
      </c>
      <c r="D231" s="3">
        <f t="shared" si="34"/>
        <v>744.6842317936724</v>
      </c>
      <c r="E231" s="3">
        <f t="shared" si="35"/>
        <v>120067.32801726193</v>
      </c>
      <c r="G231" s="5">
        <f t="shared" si="30"/>
        <v>26.629414432021463</v>
      </c>
      <c r="H231" s="5">
        <f t="shared" si="36"/>
        <v>5059.588742084079</v>
      </c>
      <c r="I231" s="5">
        <f t="shared" si="31"/>
      </c>
      <c r="K231" s="1">
        <f t="shared" si="26"/>
        <v>190</v>
      </c>
      <c r="L231" s="3">
        <f t="shared" si="32"/>
        <v>668.6834324956133</v>
      </c>
      <c r="M231" s="3">
        <f t="shared" si="33"/>
        <v>49.3713848660377</v>
      </c>
      <c r="N231" s="3">
        <f t="shared" si="37"/>
        <v>718.054817361651</v>
      </c>
      <c r="O231" s="3">
        <f t="shared" si="38"/>
        <v>117822.64024600266</v>
      </c>
    </row>
    <row r="232" spans="1:15" ht="12.75">
      <c r="A232" s="1">
        <f t="shared" si="27"/>
        <v>191</v>
      </c>
      <c r="B232" s="3">
        <f t="shared" si="28"/>
        <v>669.6421517828882</v>
      </c>
      <c r="C232" s="3">
        <f t="shared" si="29"/>
        <v>75.04208001078429</v>
      </c>
      <c r="D232" s="3">
        <f t="shared" si="34"/>
        <v>744.6842317936724</v>
      </c>
      <c r="E232" s="3">
        <f t="shared" si="35"/>
        <v>119397.68586547904</v>
      </c>
      <c r="G232" s="5">
        <f t="shared" si="30"/>
        <v>26.629414432021463</v>
      </c>
      <c r="H232" s="5">
        <f t="shared" si="36"/>
        <v>5086.218156516101</v>
      </c>
      <c r="I232" s="5">
        <f t="shared" si="31"/>
      </c>
      <c r="K232" s="1">
        <f t="shared" si="26"/>
        <v>191</v>
      </c>
      <c r="L232" s="3">
        <f t="shared" si="32"/>
        <v>668.9620505924865</v>
      </c>
      <c r="M232" s="3">
        <f t="shared" si="33"/>
        <v>49.09276676916438</v>
      </c>
      <c r="N232" s="3">
        <f t="shared" si="37"/>
        <v>718.054817361651</v>
      </c>
      <c r="O232" s="3">
        <f t="shared" si="38"/>
        <v>117153.67819541018</v>
      </c>
    </row>
    <row r="233" spans="1:15" ht="12.75">
      <c r="A233" s="1">
        <f t="shared" si="27"/>
        <v>192</v>
      </c>
      <c r="B233" s="3">
        <f t="shared" si="28"/>
        <v>670.0606781277527</v>
      </c>
      <c r="C233" s="3">
        <f t="shared" si="29"/>
        <v>74.6235536659197</v>
      </c>
      <c r="D233" s="3">
        <f t="shared" si="34"/>
        <v>744.6842317936723</v>
      </c>
      <c r="E233" s="3">
        <f t="shared" si="35"/>
        <v>118727.6251873513</v>
      </c>
      <c r="G233" s="5">
        <f t="shared" si="30"/>
        <v>26.62941443202135</v>
      </c>
      <c r="H233" s="5">
        <f t="shared" si="36"/>
        <v>5112.847570948123</v>
      </c>
      <c r="I233" s="5">
        <f t="shared" si="31"/>
      </c>
      <c r="K233" s="1">
        <f t="shared" si="26"/>
        <v>192</v>
      </c>
      <c r="L233" s="3">
        <f t="shared" si="32"/>
        <v>669.2407847802333</v>
      </c>
      <c r="M233" s="3">
        <f t="shared" si="33"/>
        <v>48.814032581417635</v>
      </c>
      <c r="N233" s="3">
        <f t="shared" si="37"/>
        <v>718.054817361651</v>
      </c>
      <c r="O233" s="3">
        <f t="shared" si="38"/>
        <v>116484.43741062994</v>
      </c>
    </row>
    <row r="234" spans="1:15" ht="12.75">
      <c r="A234" s="1">
        <f t="shared" si="27"/>
        <v>193</v>
      </c>
      <c r="B234" s="3">
        <f t="shared" si="28"/>
        <v>670.4794660515824</v>
      </c>
      <c r="C234" s="3">
        <f t="shared" si="29"/>
        <v>74.20476574209002</v>
      </c>
      <c r="D234" s="3">
        <f t="shared" si="34"/>
        <v>744.6842317936724</v>
      </c>
      <c r="E234" s="3">
        <f t="shared" si="35"/>
        <v>118057.14572129972</v>
      </c>
      <c r="G234" s="5">
        <f t="shared" si="30"/>
        <v>26.629414432021463</v>
      </c>
      <c r="H234" s="5">
        <f t="shared" si="36"/>
        <v>5139.4769853801445</v>
      </c>
      <c r="I234" s="5">
        <f t="shared" si="31"/>
      </c>
      <c r="K234" s="1">
        <f aca="true" t="shared" si="39" ref="K234:K297">A234</f>
        <v>193</v>
      </c>
      <c r="L234" s="3">
        <f t="shared" si="32"/>
        <v>669.519635107225</v>
      </c>
      <c r="M234" s="3">
        <f t="shared" si="33"/>
        <v>48.535182254425976</v>
      </c>
      <c r="N234" s="3">
        <f t="shared" si="37"/>
        <v>718.054817361651</v>
      </c>
      <c r="O234" s="3">
        <f t="shared" si="38"/>
        <v>115814.91777552271</v>
      </c>
    </row>
    <row r="235" spans="1:15" ht="12.75">
      <c r="A235" s="1">
        <f aca="true" t="shared" si="40" ref="A235:A298">IF(A234="","",IF(A234+1&gt;$B$16,"",A234+1))</f>
        <v>194</v>
      </c>
      <c r="B235" s="3">
        <f aca="true" t="shared" si="41" ref="B235:B298">IF(A235="","",-PPMT($B$14,A235,$B$16,$B$12))</f>
        <v>670.8985157178647</v>
      </c>
      <c r="C235" s="3">
        <f aca="true" t="shared" si="42" ref="C235:C298">IF(A235="","",-IPMT($B$14,A235,$B$16,$B$12))</f>
        <v>73.78571607580771</v>
      </c>
      <c r="D235" s="3">
        <f t="shared" si="34"/>
        <v>744.6842317936724</v>
      </c>
      <c r="E235" s="3">
        <f t="shared" si="35"/>
        <v>117386.24720558185</v>
      </c>
      <c r="G235" s="5">
        <f aca="true" t="shared" si="43" ref="G235:G298">IF(A235="","",D235-N235)</f>
        <v>26.629414432021463</v>
      </c>
      <c r="H235" s="5">
        <f t="shared" si="36"/>
        <v>5166.106399812166</v>
      </c>
      <c r="I235" s="5">
        <f aca="true" t="shared" si="44" ref="I235:I298">IF(A235="","",IF(I234&lt;&gt;"","",IF(H234&gt;=$I$29,"",IF(H235&gt;=$I$29,A235,""))))</f>
      </c>
      <c r="K235" s="1">
        <f t="shared" si="39"/>
        <v>194</v>
      </c>
      <c r="L235" s="3">
        <f aca="true" t="shared" si="45" ref="L235:L298">IF(K235="","",-PPMT($E$14,K235,$E$16,$E$12))</f>
        <v>669.7986016218531</v>
      </c>
      <c r="M235" s="3">
        <f aca="true" t="shared" si="46" ref="M235:M298">IF(K235="","",-IPMT($E$14,K235,$E$16,$E$12))</f>
        <v>48.256215739797895</v>
      </c>
      <c r="N235" s="3">
        <f t="shared" si="37"/>
        <v>718.054817361651</v>
      </c>
      <c r="O235" s="3">
        <f t="shared" si="38"/>
        <v>115145.11917390086</v>
      </c>
    </row>
    <row r="236" spans="1:15" ht="12.75">
      <c r="A236" s="1">
        <f t="shared" si="40"/>
        <v>195</v>
      </c>
      <c r="B236" s="3">
        <f t="shared" si="41"/>
        <v>671.3178272901883</v>
      </c>
      <c r="C236" s="3">
        <f t="shared" si="42"/>
        <v>73.36640450348413</v>
      </c>
      <c r="D236" s="3">
        <f aca="true" t="shared" si="47" ref="D236:D299">IF(A236="","",B236+C236)</f>
        <v>744.6842317936724</v>
      </c>
      <c r="E236" s="3">
        <f aca="true" t="shared" si="48" ref="E236:E299">IF(A236="","",E235-B236)</f>
        <v>116714.92937829166</v>
      </c>
      <c r="G236" s="5">
        <f t="shared" si="43"/>
        <v>26.629414432021463</v>
      </c>
      <c r="H236" s="5">
        <f aca="true" t="shared" si="49" ref="H236:H299">IF(A236="","",H235+G236)</f>
        <v>5192.735814244188</v>
      </c>
      <c r="I236" s="5">
        <f t="shared" si="44"/>
      </c>
      <c r="K236" s="1">
        <f t="shared" si="39"/>
        <v>195</v>
      </c>
      <c r="L236" s="3">
        <f t="shared" si="45"/>
        <v>670.0776843725288</v>
      </c>
      <c r="M236" s="3">
        <f t="shared" si="46"/>
        <v>47.977132989122246</v>
      </c>
      <c r="N236" s="3">
        <f aca="true" t="shared" si="50" ref="N236:N299">IF(K236="","",L236+M236)</f>
        <v>718.054817361651</v>
      </c>
      <c r="O236" s="3">
        <f aca="true" t="shared" si="51" ref="O236:O299">IF(K236="","",O235-L236)</f>
        <v>114475.04148952833</v>
      </c>
    </row>
    <row r="237" spans="1:15" ht="12.75">
      <c r="A237" s="1">
        <f t="shared" si="40"/>
        <v>196</v>
      </c>
      <c r="B237" s="3">
        <f t="shared" si="41"/>
        <v>671.7374009322449</v>
      </c>
      <c r="C237" s="3">
        <f t="shared" si="42"/>
        <v>72.94683086142757</v>
      </c>
      <c r="D237" s="3">
        <f t="shared" si="47"/>
        <v>744.6842317936724</v>
      </c>
      <c r="E237" s="3">
        <f t="shared" si="48"/>
        <v>116043.19197735941</v>
      </c>
      <c r="G237" s="5">
        <f t="shared" si="43"/>
        <v>26.629414432021463</v>
      </c>
      <c r="H237" s="5">
        <f t="shared" si="49"/>
        <v>5219.36522867621</v>
      </c>
      <c r="I237" s="5">
        <f t="shared" si="44"/>
      </c>
      <c r="K237" s="1">
        <f t="shared" si="39"/>
        <v>196</v>
      </c>
      <c r="L237" s="3">
        <f t="shared" si="45"/>
        <v>670.3568834076841</v>
      </c>
      <c r="M237" s="3">
        <f t="shared" si="46"/>
        <v>47.697933953966896</v>
      </c>
      <c r="N237" s="3">
        <f t="shared" si="50"/>
        <v>718.054817361651</v>
      </c>
      <c r="O237" s="3">
        <f t="shared" si="51"/>
        <v>113804.68460612065</v>
      </c>
    </row>
    <row r="238" spans="1:15" ht="12.75">
      <c r="A238" s="1">
        <f t="shared" si="40"/>
        <v>197</v>
      </c>
      <c r="B238" s="3">
        <f t="shared" si="41"/>
        <v>672.1572368078273</v>
      </c>
      <c r="C238" s="3">
        <f t="shared" si="42"/>
        <v>72.5269949858451</v>
      </c>
      <c r="D238" s="3">
        <f t="shared" si="47"/>
        <v>744.6842317936724</v>
      </c>
      <c r="E238" s="3">
        <f t="shared" si="48"/>
        <v>115371.03474055158</v>
      </c>
      <c r="G238" s="5">
        <f t="shared" si="43"/>
        <v>26.629414432021463</v>
      </c>
      <c r="H238" s="5">
        <f t="shared" si="49"/>
        <v>5245.994643108232</v>
      </c>
      <c r="I238" s="5">
        <f t="shared" si="44"/>
      </c>
      <c r="K238" s="1">
        <f t="shared" si="39"/>
        <v>197</v>
      </c>
      <c r="L238" s="3">
        <f t="shared" si="45"/>
        <v>670.6361987757706</v>
      </c>
      <c r="M238" s="3">
        <f t="shared" si="46"/>
        <v>47.41861858588034</v>
      </c>
      <c r="N238" s="3">
        <f t="shared" si="50"/>
        <v>718.054817361651</v>
      </c>
      <c r="O238" s="3">
        <f t="shared" si="51"/>
        <v>113134.04840734488</v>
      </c>
    </row>
    <row r="239" spans="1:15" ht="12.75">
      <c r="A239" s="1">
        <f t="shared" si="40"/>
        <v>198</v>
      </c>
      <c r="B239" s="3">
        <f t="shared" si="41"/>
        <v>672.5773350808323</v>
      </c>
      <c r="C239" s="3">
        <f t="shared" si="42"/>
        <v>72.10689671284008</v>
      </c>
      <c r="D239" s="3">
        <f t="shared" si="47"/>
        <v>744.6842317936724</v>
      </c>
      <c r="E239" s="3">
        <f t="shared" si="48"/>
        <v>114698.45740547075</v>
      </c>
      <c r="G239" s="5">
        <f t="shared" si="43"/>
        <v>26.629414432021463</v>
      </c>
      <c r="H239" s="5">
        <f t="shared" si="49"/>
        <v>5272.6240575402535</v>
      </c>
      <c r="I239" s="5">
        <f t="shared" si="44"/>
      </c>
      <c r="K239" s="1">
        <f t="shared" si="39"/>
        <v>198</v>
      </c>
      <c r="L239" s="3">
        <f t="shared" si="45"/>
        <v>670.9156305252608</v>
      </c>
      <c r="M239" s="3">
        <f t="shared" si="46"/>
        <v>47.13918683639023</v>
      </c>
      <c r="N239" s="3">
        <f t="shared" si="50"/>
        <v>718.054817361651</v>
      </c>
      <c r="O239" s="3">
        <f t="shared" si="51"/>
        <v>112463.13277681962</v>
      </c>
    </row>
    <row r="240" spans="1:15" ht="12.75">
      <c r="A240" s="1">
        <f t="shared" si="40"/>
        <v>199</v>
      </c>
      <c r="B240" s="3">
        <f t="shared" si="41"/>
        <v>672.997695915258</v>
      </c>
      <c r="C240" s="3">
        <f t="shared" si="42"/>
        <v>71.6865358784145</v>
      </c>
      <c r="D240" s="3">
        <f t="shared" si="47"/>
        <v>744.6842317936724</v>
      </c>
      <c r="E240" s="3">
        <f t="shared" si="48"/>
        <v>114025.4597095555</v>
      </c>
      <c r="G240" s="5">
        <f t="shared" si="43"/>
        <v>26.629414432021463</v>
      </c>
      <c r="H240" s="5">
        <f t="shared" si="49"/>
        <v>5299.253471972275</v>
      </c>
      <c r="I240" s="5">
        <f t="shared" si="44"/>
      </c>
      <c r="K240" s="1">
        <f t="shared" si="39"/>
        <v>199</v>
      </c>
      <c r="L240" s="3">
        <f t="shared" si="45"/>
        <v>671.1951787046462</v>
      </c>
      <c r="M240" s="3">
        <f t="shared" si="46"/>
        <v>46.859638657004766</v>
      </c>
      <c r="N240" s="3">
        <f t="shared" si="50"/>
        <v>718.054817361651</v>
      </c>
      <c r="O240" s="3">
        <f t="shared" si="51"/>
        <v>111791.93759811498</v>
      </c>
    </row>
    <row r="241" spans="1:15" ht="12.75">
      <c r="A241" s="1">
        <f t="shared" si="40"/>
        <v>200</v>
      </c>
      <c r="B241" s="3">
        <f t="shared" si="41"/>
        <v>673.4183194752051</v>
      </c>
      <c r="C241" s="3">
        <f t="shared" si="42"/>
        <v>71.26591231846734</v>
      </c>
      <c r="D241" s="3">
        <f t="shared" si="47"/>
        <v>744.6842317936724</v>
      </c>
      <c r="E241" s="3">
        <f t="shared" si="48"/>
        <v>113352.04139008028</v>
      </c>
      <c r="G241" s="5">
        <f t="shared" si="43"/>
        <v>26.629414432021463</v>
      </c>
      <c r="H241" s="5">
        <f t="shared" si="49"/>
        <v>5325.882886404297</v>
      </c>
      <c r="I241" s="5">
        <f t="shared" si="44"/>
      </c>
      <c r="K241" s="1">
        <f t="shared" si="39"/>
        <v>200</v>
      </c>
      <c r="L241" s="3">
        <f t="shared" si="45"/>
        <v>671.4748433624397</v>
      </c>
      <c r="M241" s="3">
        <f t="shared" si="46"/>
        <v>46.57997399921122</v>
      </c>
      <c r="N241" s="3">
        <f t="shared" si="50"/>
        <v>718.054817361651</v>
      </c>
      <c r="O241" s="3">
        <f t="shared" si="51"/>
        <v>111120.46275475255</v>
      </c>
    </row>
    <row r="242" spans="1:15" ht="12.75">
      <c r="A242" s="1">
        <f t="shared" si="40"/>
        <v>201</v>
      </c>
      <c r="B242" s="3">
        <f t="shared" si="41"/>
        <v>673.839205924877</v>
      </c>
      <c r="C242" s="3">
        <f t="shared" si="42"/>
        <v>70.84502586879552</v>
      </c>
      <c r="D242" s="3">
        <f t="shared" si="47"/>
        <v>744.6842317936726</v>
      </c>
      <c r="E242" s="3">
        <f t="shared" si="48"/>
        <v>112678.20218415541</v>
      </c>
      <c r="G242" s="5">
        <f t="shared" si="43"/>
        <v>26.629414432021576</v>
      </c>
      <c r="H242" s="5">
        <f t="shared" si="49"/>
        <v>5352.512300836319</v>
      </c>
      <c r="I242" s="5">
        <f t="shared" si="44"/>
      </c>
      <c r="K242" s="1">
        <f t="shared" si="39"/>
        <v>201</v>
      </c>
      <c r="L242" s="3">
        <f t="shared" si="45"/>
        <v>671.7546245471741</v>
      </c>
      <c r="M242" s="3">
        <f t="shared" si="46"/>
        <v>46.30019281447686</v>
      </c>
      <c r="N242" s="3">
        <f t="shared" si="50"/>
        <v>718.054817361651</v>
      </c>
      <c r="O242" s="3">
        <f t="shared" si="51"/>
        <v>110448.70813020537</v>
      </c>
    </row>
    <row r="243" spans="1:15" ht="12.75">
      <c r="A243" s="1">
        <f t="shared" si="40"/>
        <v>202</v>
      </c>
      <c r="B243" s="3">
        <f t="shared" si="41"/>
        <v>674.2603554285799</v>
      </c>
      <c r="C243" s="3">
        <f t="shared" si="42"/>
        <v>70.42387636509245</v>
      </c>
      <c r="D243" s="3">
        <f t="shared" si="47"/>
        <v>744.6842317936724</v>
      </c>
      <c r="E243" s="3">
        <f t="shared" si="48"/>
        <v>112003.94182872683</v>
      </c>
      <c r="G243" s="5">
        <f t="shared" si="43"/>
        <v>26.629414432021463</v>
      </c>
      <c r="H243" s="5">
        <f t="shared" si="49"/>
        <v>5379.141715268341</v>
      </c>
      <c r="I243" s="5">
        <f t="shared" si="44"/>
      </c>
      <c r="K243" s="1">
        <f t="shared" si="39"/>
        <v>202</v>
      </c>
      <c r="L243" s="3">
        <f t="shared" si="45"/>
        <v>672.0345223074021</v>
      </c>
      <c r="M243" s="3">
        <f t="shared" si="46"/>
        <v>46.02029505424892</v>
      </c>
      <c r="N243" s="3">
        <f t="shared" si="50"/>
        <v>718.054817361651</v>
      </c>
      <c r="O243" s="3">
        <f t="shared" si="51"/>
        <v>109776.67360789797</v>
      </c>
    </row>
    <row r="244" spans="1:15" ht="12.75">
      <c r="A244" s="1">
        <f t="shared" si="40"/>
        <v>203</v>
      </c>
      <c r="B244" s="3">
        <f t="shared" si="41"/>
        <v>674.681768150723</v>
      </c>
      <c r="C244" s="3">
        <f t="shared" si="42"/>
        <v>70.00246364294941</v>
      </c>
      <c r="D244" s="3">
        <f t="shared" si="47"/>
        <v>744.6842317936723</v>
      </c>
      <c r="E244" s="3">
        <f t="shared" si="48"/>
        <v>111329.26006057611</v>
      </c>
      <c r="G244" s="5">
        <f t="shared" si="43"/>
        <v>26.62941443202135</v>
      </c>
      <c r="H244" s="5">
        <f t="shared" si="49"/>
        <v>5405.7711297003625</v>
      </c>
      <c r="I244" s="5">
        <f t="shared" si="44"/>
      </c>
      <c r="K244" s="1">
        <f t="shared" si="39"/>
        <v>203</v>
      </c>
      <c r="L244" s="3">
        <f t="shared" si="45"/>
        <v>672.3145366916968</v>
      </c>
      <c r="M244" s="3">
        <f t="shared" si="46"/>
        <v>45.74028066995418</v>
      </c>
      <c r="N244" s="3">
        <f t="shared" si="50"/>
        <v>718.054817361651</v>
      </c>
      <c r="O244" s="3">
        <f t="shared" si="51"/>
        <v>109104.35907120627</v>
      </c>
    </row>
    <row r="245" spans="1:15" ht="12.75">
      <c r="A245" s="1">
        <f t="shared" si="40"/>
        <v>204</v>
      </c>
      <c r="B245" s="3">
        <f t="shared" si="41"/>
        <v>675.1034442558174</v>
      </c>
      <c r="C245" s="3">
        <f t="shared" si="42"/>
        <v>69.58078753785507</v>
      </c>
      <c r="D245" s="3">
        <f t="shared" si="47"/>
        <v>744.6842317936724</v>
      </c>
      <c r="E245" s="3">
        <f t="shared" si="48"/>
        <v>110654.1566163203</v>
      </c>
      <c r="G245" s="5">
        <f t="shared" si="43"/>
        <v>26.629414432021463</v>
      </c>
      <c r="H245" s="5">
        <f t="shared" si="49"/>
        <v>5432.400544132384</v>
      </c>
      <c r="I245" s="5">
        <f t="shared" si="44"/>
      </c>
      <c r="K245" s="1">
        <f t="shared" si="39"/>
        <v>204</v>
      </c>
      <c r="L245" s="3">
        <f t="shared" si="45"/>
        <v>672.5946677486518</v>
      </c>
      <c r="M245" s="3">
        <f t="shared" si="46"/>
        <v>45.46014961299926</v>
      </c>
      <c r="N245" s="3">
        <f t="shared" si="50"/>
        <v>718.054817361651</v>
      </c>
      <c r="O245" s="3">
        <f t="shared" si="51"/>
        <v>108431.76440345762</v>
      </c>
    </row>
    <row r="246" spans="1:15" ht="12.75">
      <c r="A246" s="1">
        <f t="shared" si="40"/>
        <v>205</v>
      </c>
      <c r="B246" s="3">
        <f t="shared" si="41"/>
        <v>675.525383908477</v>
      </c>
      <c r="C246" s="3">
        <f t="shared" si="42"/>
        <v>69.15884788519541</v>
      </c>
      <c r="D246" s="3">
        <f t="shared" si="47"/>
        <v>744.6842317936724</v>
      </c>
      <c r="E246" s="3">
        <f t="shared" si="48"/>
        <v>109978.63123241182</v>
      </c>
      <c r="G246" s="5">
        <f t="shared" si="43"/>
        <v>26.629414432021463</v>
      </c>
      <c r="H246" s="5">
        <f t="shared" si="49"/>
        <v>5459.029958564406</v>
      </c>
      <c r="I246" s="5">
        <f t="shared" si="44"/>
      </c>
      <c r="K246" s="1">
        <f t="shared" si="39"/>
        <v>205</v>
      </c>
      <c r="L246" s="3">
        <f t="shared" si="45"/>
        <v>672.8749155268805</v>
      </c>
      <c r="M246" s="3">
        <f t="shared" si="46"/>
        <v>45.179901834770455</v>
      </c>
      <c r="N246" s="3">
        <f t="shared" si="50"/>
        <v>718.054817361651</v>
      </c>
      <c r="O246" s="3">
        <f t="shared" si="51"/>
        <v>107758.88948793075</v>
      </c>
    </row>
    <row r="247" spans="1:15" ht="12.75">
      <c r="A247" s="1">
        <f t="shared" si="40"/>
        <v>206</v>
      </c>
      <c r="B247" s="3">
        <f t="shared" si="41"/>
        <v>675.9475872734199</v>
      </c>
      <c r="C247" s="3">
        <f t="shared" si="42"/>
        <v>68.73664452025247</v>
      </c>
      <c r="D247" s="3">
        <f t="shared" si="47"/>
        <v>744.6842317936723</v>
      </c>
      <c r="E247" s="3">
        <f t="shared" si="48"/>
        <v>109302.6836451384</v>
      </c>
      <c r="G247" s="5">
        <f t="shared" si="43"/>
        <v>26.62941443202135</v>
      </c>
      <c r="H247" s="5">
        <f t="shared" si="49"/>
        <v>5485.659372996428</v>
      </c>
      <c r="I247" s="5">
        <f t="shared" si="44"/>
      </c>
      <c r="K247" s="1">
        <f t="shared" si="39"/>
        <v>206</v>
      </c>
      <c r="L247" s="3">
        <f t="shared" si="45"/>
        <v>673.1552800750167</v>
      </c>
      <c r="M247" s="3">
        <f t="shared" si="46"/>
        <v>44.8995372866343</v>
      </c>
      <c r="N247" s="3">
        <f t="shared" si="50"/>
        <v>718.054817361651</v>
      </c>
      <c r="O247" s="3">
        <f t="shared" si="51"/>
        <v>107085.73420785573</v>
      </c>
    </row>
    <row r="248" spans="1:15" ht="12.75">
      <c r="A248" s="1">
        <f t="shared" si="40"/>
        <v>207</v>
      </c>
      <c r="B248" s="3">
        <f t="shared" si="41"/>
        <v>676.3700545154658</v>
      </c>
      <c r="C248" s="3">
        <f t="shared" si="42"/>
        <v>68.31417727820669</v>
      </c>
      <c r="D248" s="3">
        <f t="shared" si="47"/>
        <v>744.6842317936724</v>
      </c>
      <c r="E248" s="3">
        <f t="shared" si="48"/>
        <v>108626.31359062293</v>
      </c>
      <c r="G248" s="5">
        <f t="shared" si="43"/>
        <v>26.629414432021463</v>
      </c>
      <c r="H248" s="5">
        <f t="shared" si="49"/>
        <v>5512.28878742845</v>
      </c>
      <c r="I248" s="5">
        <f t="shared" si="44"/>
      </c>
      <c r="K248" s="1">
        <f t="shared" si="39"/>
        <v>207</v>
      </c>
      <c r="L248" s="3">
        <f t="shared" si="45"/>
        <v>673.4357614417147</v>
      </c>
      <c r="M248" s="3">
        <f t="shared" si="46"/>
        <v>44.61905591993633</v>
      </c>
      <c r="N248" s="3">
        <f t="shared" si="50"/>
        <v>718.054817361651</v>
      </c>
      <c r="O248" s="3">
        <f t="shared" si="51"/>
        <v>106412.29844641402</v>
      </c>
    </row>
    <row r="249" spans="1:15" ht="12.75">
      <c r="A249" s="1">
        <f t="shared" si="40"/>
        <v>208</v>
      </c>
      <c r="B249" s="3">
        <f t="shared" si="41"/>
        <v>676.7927857995381</v>
      </c>
      <c r="C249" s="3">
        <f t="shared" si="42"/>
        <v>67.89144599413427</v>
      </c>
      <c r="D249" s="3">
        <f t="shared" si="47"/>
        <v>744.6842317936724</v>
      </c>
      <c r="E249" s="3">
        <f t="shared" si="48"/>
        <v>107949.52080482339</v>
      </c>
      <c r="G249" s="5">
        <f t="shared" si="43"/>
        <v>26.629414432021463</v>
      </c>
      <c r="H249" s="5">
        <f t="shared" si="49"/>
        <v>5538.9182018604715</v>
      </c>
      <c r="I249" s="5">
        <f t="shared" si="44"/>
      </c>
      <c r="K249" s="1">
        <f t="shared" si="39"/>
        <v>208</v>
      </c>
      <c r="L249" s="3">
        <f t="shared" si="45"/>
        <v>673.7163596756488</v>
      </c>
      <c r="M249" s="3">
        <f t="shared" si="46"/>
        <v>44.33845768600219</v>
      </c>
      <c r="N249" s="3">
        <f t="shared" si="50"/>
        <v>718.054817361651</v>
      </c>
      <c r="O249" s="3">
        <f t="shared" si="51"/>
        <v>105738.58208673837</v>
      </c>
    </row>
    <row r="250" spans="1:15" ht="12.75">
      <c r="A250" s="1">
        <f t="shared" si="40"/>
        <v>209</v>
      </c>
      <c r="B250" s="3">
        <f t="shared" si="41"/>
        <v>677.2157812906628</v>
      </c>
      <c r="C250" s="3">
        <f t="shared" si="42"/>
        <v>67.4684505030097</v>
      </c>
      <c r="D250" s="3">
        <f t="shared" si="47"/>
        <v>744.6842317936726</v>
      </c>
      <c r="E250" s="3">
        <f t="shared" si="48"/>
        <v>107272.30502353272</v>
      </c>
      <c r="G250" s="5">
        <f t="shared" si="43"/>
        <v>26.629414432021576</v>
      </c>
      <c r="H250" s="5">
        <f t="shared" si="49"/>
        <v>5565.547616292493</v>
      </c>
      <c r="I250" s="5">
        <f t="shared" si="44"/>
      </c>
      <c r="K250" s="1">
        <f t="shared" si="39"/>
        <v>209</v>
      </c>
      <c r="L250" s="3">
        <f t="shared" si="45"/>
        <v>673.9970748255134</v>
      </c>
      <c r="M250" s="3">
        <f t="shared" si="46"/>
        <v>44.05774253613749</v>
      </c>
      <c r="N250" s="3">
        <f t="shared" si="50"/>
        <v>718.054817361651</v>
      </c>
      <c r="O250" s="3">
        <f t="shared" si="51"/>
        <v>105064.58501191286</v>
      </c>
    </row>
    <row r="251" spans="1:15" ht="12.75">
      <c r="A251" s="1">
        <f t="shared" si="40"/>
        <v>210</v>
      </c>
      <c r="B251" s="3">
        <f t="shared" si="41"/>
        <v>677.6390411539694</v>
      </c>
      <c r="C251" s="3">
        <f t="shared" si="42"/>
        <v>67.04519063970304</v>
      </c>
      <c r="D251" s="3">
        <f t="shared" si="47"/>
        <v>744.6842317936724</v>
      </c>
      <c r="E251" s="3">
        <f t="shared" si="48"/>
        <v>106594.66598237875</v>
      </c>
      <c r="G251" s="5">
        <f t="shared" si="43"/>
        <v>26.629414432021463</v>
      </c>
      <c r="H251" s="5">
        <f t="shared" si="49"/>
        <v>5592.177030724515</v>
      </c>
      <c r="I251" s="5">
        <f t="shared" si="44"/>
      </c>
      <c r="K251" s="1">
        <f t="shared" si="39"/>
        <v>210</v>
      </c>
      <c r="L251" s="3">
        <f t="shared" si="45"/>
        <v>674.2779069400242</v>
      </c>
      <c r="M251" s="3">
        <f t="shared" si="46"/>
        <v>43.77691042162681</v>
      </c>
      <c r="N251" s="3">
        <f t="shared" si="50"/>
        <v>718.054817361651</v>
      </c>
      <c r="O251" s="3">
        <f t="shared" si="51"/>
        <v>104390.30710497283</v>
      </c>
    </row>
    <row r="252" spans="1:15" ht="12.75">
      <c r="A252" s="1">
        <f t="shared" si="40"/>
        <v>211</v>
      </c>
      <c r="B252" s="3">
        <f t="shared" si="41"/>
        <v>678.0625655546908</v>
      </c>
      <c r="C252" s="3">
        <f t="shared" si="42"/>
        <v>66.6216662389817</v>
      </c>
      <c r="D252" s="3">
        <f t="shared" si="47"/>
        <v>744.6842317936724</v>
      </c>
      <c r="E252" s="3">
        <f t="shared" si="48"/>
        <v>105916.60341682406</v>
      </c>
      <c r="G252" s="5">
        <f t="shared" si="43"/>
        <v>26.629414432021463</v>
      </c>
      <c r="H252" s="5">
        <f t="shared" si="49"/>
        <v>5618.806445156537</v>
      </c>
      <c r="I252" s="5">
        <f t="shared" si="44"/>
      </c>
      <c r="K252" s="1">
        <f t="shared" si="39"/>
        <v>211</v>
      </c>
      <c r="L252" s="3">
        <f t="shared" si="45"/>
        <v>674.5588560679158</v>
      </c>
      <c r="M252" s="3">
        <f t="shared" si="46"/>
        <v>43.49596129373518</v>
      </c>
      <c r="N252" s="3">
        <f t="shared" si="50"/>
        <v>718.054817361651</v>
      </c>
      <c r="O252" s="3">
        <f t="shared" si="51"/>
        <v>103715.74824890491</v>
      </c>
    </row>
    <row r="253" spans="1:15" ht="12.75">
      <c r="A253" s="1">
        <f t="shared" si="40"/>
        <v>212</v>
      </c>
      <c r="B253" s="3">
        <f t="shared" si="41"/>
        <v>678.4863546581624</v>
      </c>
      <c r="C253" s="3">
        <f t="shared" si="42"/>
        <v>66.19787713550997</v>
      </c>
      <c r="D253" s="3">
        <f t="shared" si="47"/>
        <v>744.6842317936724</v>
      </c>
      <c r="E253" s="3">
        <f t="shared" si="48"/>
        <v>105238.1170621659</v>
      </c>
      <c r="G253" s="5">
        <f t="shared" si="43"/>
        <v>26.629414432021463</v>
      </c>
      <c r="H253" s="5">
        <f t="shared" si="49"/>
        <v>5645.435859588559</v>
      </c>
      <c r="I253" s="5">
        <f t="shared" si="44"/>
      </c>
      <c r="K253" s="1">
        <f t="shared" si="39"/>
        <v>212</v>
      </c>
      <c r="L253" s="3">
        <f t="shared" si="45"/>
        <v>674.8399222579442</v>
      </c>
      <c r="M253" s="3">
        <f t="shared" si="46"/>
        <v>43.21489510370681</v>
      </c>
      <c r="N253" s="3">
        <f t="shared" si="50"/>
        <v>718.054817361651</v>
      </c>
      <c r="O253" s="3">
        <f t="shared" si="51"/>
        <v>103040.90832664697</v>
      </c>
    </row>
    <row r="254" spans="1:15" ht="12.75">
      <c r="A254" s="1">
        <f t="shared" si="40"/>
        <v>213</v>
      </c>
      <c r="B254" s="3">
        <f t="shared" si="41"/>
        <v>678.9104086298239</v>
      </c>
      <c r="C254" s="3">
        <f t="shared" si="42"/>
        <v>65.77382316384859</v>
      </c>
      <c r="D254" s="3">
        <f t="shared" si="47"/>
        <v>744.6842317936726</v>
      </c>
      <c r="E254" s="3">
        <f t="shared" si="48"/>
        <v>104559.20665353608</v>
      </c>
      <c r="G254" s="5">
        <f t="shared" si="43"/>
        <v>26.629414432021576</v>
      </c>
      <c r="H254" s="5">
        <f t="shared" si="49"/>
        <v>5672.065274020581</v>
      </c>
      <c r="I254" s="5">
        <f t="shared" si="44"/>
      </c>
      <c r="K254" s="1">
        <f t="shared" si="39"/>
        <v>213</v>
      </c>
      <c r="L254" s="3">
        <f t="shared" si="45"/>
        <v>675.1211055588849</v>
      </c>
      <c r="M254" s="3">
        <f t="shared" si="46"/>
        <v>42.9337118027661</v>
      </c>
      <c r="N254" s="3">
        <f t="shared" si="50"/>
        <v>718.054817361651</v>
      </c>
      <c r="O254" s="3">
        <f t="shared" si="51"/>
        <v>102365.78722108809</v>
      </c>
    </row>
    <row r="255" spans="1:15" ht="12.75">
      <c r="A255" s="1">
        <f t="shared" si="40"/>
        <v>214</v>
      </c>
      <c r="B255" s="3">
        <f t="shared" si="41"/>
        <v>679.3347276352174</v>
      </c>
      <c r="C255" s="3">
        <f t="shared" si="42"/>
        <v>65.34950415845502</v>
      </c>
      <c r="D255" s="3">
        <f t="shared" si="47"/>
        <v>744.6842317936724</v>
      </c>
      <c r="E255" s="3">
        <f t="shared" si="48"/>
        <v>103879.87192590086</v>
      </c>
      <c r="G255" s="5">
        <f t="shared" si="43"/>
        <v>26.629414432021463</v>
      </c>
      <c r="H255" s="5">
        <f t="shared" si="49"/>
        <v>5698.694688452602</v>
      </c>
      <c r="I255" s="5">
        <f t="shared" si="44"/>
      </c>
      <c r="K255" s="1">
        <f t="shared" si="39"/>
        <v>214</v>
      </c>
      <c r="L255" s="3">
        <f t="shared" si="45"/>
        <v>675.4024060195346</v>
      </c>
      <c r="M255" s="3">
        <f t="shared" si="46"/>
        <v>42.65241134211636</v>
      </c>
      <c r="N255" s="3">
        <f t="shared" si="50"/>
        <v>718.054817361651</v>
      </c>
      <c r="O255" s="3">
        <f t="shared" si="51"/>
        <v>101690.38481506855</v>
      </c>
    </row>
    <row r="256" spans="1:15" ht="12.75">
      <c r="A256" s="1">
        <f t="shared" si="40"/>
        <v>215</v>
      </c>
      <c r="B256" s="3">
        <f t="shared" si="41"/>
        <v>679.7593118399896</v>
      </c>
      <c r="C256" s="3">
        <f t="shared" si="42"/>
        <v>64.92491995368292</v>
      </c>
      <c r="D256" s="3">
        <f t="shared" si="47"/>
        <v>744.6842317936724</v>
      </c>
      <c r="E256" s="3">
        <f t="shared" si="48"/>
        <v>103200.11261406087</v>
      </c>
      <c r="G256" s="5">
        <f t="shared" si="43"/>
        <v>26.629414432021463</v>
      </c>
      <c r="H256" s="5">
        <f t="shared" si="49"/>
        <v>5725.324102884624</v>
      </c>
      <c r="I256" s="5">
        <f t="shared" si="44"/>
      </c>
      <c r="K256" s="1">
        <f t="shared" si="39"/>
        <v>215</v>
      </c>
      <c r="L256" s="3">
        <f t="shared" si="45"/>
        <v>675.6838236887093</v>
      </c>
      <c r="M256" s="3">
        <f t="shared" si="46"/>
        <v>42.37099367294167</v>
      </c>
      <c r="N256" s="3">
        <f t="shared" si="50"/>
        <v>718.054817361651</v>
      </c>
      <c r="O256" s="3">
        <f t="shared" si="51"/>
        <v>101014.70099137984</v>
      </c>
    </row>
    <row r="257" spans="1:15" ht="12.75">
      <c r="A257" s="1">
        <f t="shared" si="40"/>
        <v>216</v>
      </c>
      <c r="B257" s="3">
        <f t="shared" si="41"/>
        <v>680.1841614098896</v>
      </c>
      <c r="C257" s="3">
        <f t="shared" si="42"/>
        <v>64.50007038378286</v>
      </c>
      <c r="D257" s="3">
        <f t="shared" si="47"/>
        <v>744.6842317936724</v>
      </c>
      <c r="E257" s="3">
        <f t="shared" si="48"/>
        <v>102519.92845265097</v>
      </c>
      <c r="G257" s="5">
        <f t="shared" si="43"/>
        <v>26.629414432021463</v>
      </c>
      <c r="H257" s="5">
        <f t="shared" si="49"/>
        <v>5751.953517316646</v>
      </c>
      <c r="I257" s="5">
        <f t="shared" si="44"/>
      </c>
      <c r="K257" s="1">
        <f t="shared" si="39"/>
        <v>216</v>
      </c>
      <c r="L257" s="3">
        <f t="shared" si="45"/>
        <v>675.9653586152464</v>
      </c>
      <c r="M257" s="3">
        <f t="shared" si="46"/>
        <v>42.08945874640459</v>
      </c>
      <c r="N257" s="3">
        <f t="shared" si="50"/>
        <v>718.054817361651</v>
      </c>
      <c r="O257" s="3">
        <f t="shared" si="51"/>
        <v>100338.7356327646</v>
      </c>
    </row>
    <row r="258" spans="1:15" ht="12.75">
      <c r="A258" s="1">
        <f t="shared" si="40"/>
        <v>217</v>
      </c>
      <c r="B258" s="3">
        <f t="shared" si="41"/>
        <v>680.6092765107707</v>
      </c>
      <c r="C258" s="3">
        <f t="shared" si="42"/>
        <v>64.07495528290175</v>
      </c>
      <c r="D258" s="3">
        <f t="shared" si="47"/>
        <v>744.6842317936724</v>
      </c>
      <c r="E258" s="3">
        <f t="shared" si="48"/>
        <v>101839.3191761402</v>
      </c>
      <c r="G258" s="5">
        <f t="shared" si="43"/>
        <v>26.629414432021463</v>
      </c>
      <c r="H258" s="5">
        <f t="shared" si="49"/>
        <v>5778.582931748668</v>
      </c>
      <c r="I258" s="5">
        <f t="shared" si="44"/>
      </c>
      <c r="K258" s="1">
        <f t="shared" si="39"/>
        <v>217</v>
      </c>
      <c r="L258" s="3">
        <f t="shared" si="45"/>
        <v>676.2470108480027</v>
      </c>
      <c r="M258" s="3">
        <f t="shared" si="46"/>
        <v>41.80780651364825</v>
      </c>
      <c r="N258" s="3">
        <f t="shared" si="50"/>
        <v>718.054817361651</v>
      </c>
      <c r="O258" s="3">
        <f t="shared" si="51"/>
        <v>99662.4886219166</v>
      </c>
    </row>
    <row r="259" spans="1:15" ht="12.75">
      <c r="A259" s="1">
        <f t="shared" si="40"/>
        <v>218</v>
      </c>
      <c r="B259" s="3">
        <f t="shared" si="41"/>
        <v>681.0346573085899</v>
      </c>
      <c r="C259" s="3">
        <f t="shared" si="42"/>
        <v>63.649574485082525</v>
      </c>
      <c r="D259" s="3">
        <f t="shared" si="47"/>
        <v>744.6842317936724</v>
      </c>
      <c r="E259" s="3">
        <f t="shared" si="48"/>
        <v>101158.28451883161</v>
      </c>
      <c r="G259" s="5">
        <f t="shared" si="43"/>
        <v>26.629414432021463</v>
      </c>
      <c r="H259" s="5">
        <f t="shared" si="49"/>
        <v>5805.21234618069</v>
      </c>
      <c r="I259" s="5">
        <f t="shared" si="44"/>
      </c>
      <c r="K259" s="1">
        <f t="shared" si="39"/>
        <v>218</v>
      </c>
      <c r="L259" s="3">
        <f t="shared" si="45"/>
        <v>676.5287804358561</v>
      </c>
      <c r="M259" s="3">
        <f t="shared" si="46"/>
        <v>41.5260369257949</v>
      </c>
      <c r="N259" s="3">
        <f t="shared" si="50"/>
        <v>718.054817361651</v>
      </c>
      <c r="O259" s="3">
        <f t="shared" si="51"/>
        <v>98985.95984148074</v>
      </c>
    </row>
    <row r="260" spans="1:15" ht="12.75">
      <c r="A260" s="1">
        <f t="shared" si="40"/>
        <v>219</v>
      </c>
      <c r="B260" s="3">
        <f t="shared" si="41"/>
        <v>681.4603039694078</v>
      </c>
      <c r="C260" s="3">
        <f t="shared" si="42"/>
        <v>63.22392782426454</v>
      </c>
      <c r="D260" s="3">
        <f t="shared" si="47"/>
        <v>744.6842317936724</v>
      </c>
      <c r="E260" s="3">
        <f t="shared" si="48"/>
        <v>100476.82421486221</v>
      </c>
      <c r="G260" s="5">
        <f t="shared" si="43"/>
        <v>26.629414432021463</v>
      </c>
      <c r="H260" s="5">
        <f t="shared" si="49"/>
        <v>5831.841760612711</v>
      </c>
      <c r="I260" s="5">
        <f t="shared" si="44"/>
      </c>
      <c r="K260" s="1">
        <f t="shared" si="39"/>
        <v>219</v>
      </c>
      <c r="L260" s="3">
        <f t="shared" si="45"/>
        <v>676.8106674277043</v>
      </c>
      <c r="M260" s="3">
        <f t="shared" si="46"/>
        <v>41.24414993394664</v>
      </c>
      <c r="N260" s="3">
        <f t="shared" si="50"/>
        <v>718.054817361651</v>
      </c>
      <c r="O260" s="3">
        <f t="shared" si="51"/>
        <v>98309.14917405303</v>
      </c>
    </row>
    <row r="261" spans="1:15" ht="12.75">
      <c r="A261" s="1">
        <f t="shared" si="40"/>
        <v>220</v>
      </c>
      <c r="B261" s="3">
        <f t="shared" si="41"/>
        <v>681.8862166593889</v>
      </c>
      <c r="C261" s="3">
        <f t="shared" si="42"/>
        <v>62.79801513428358</v>
      </c>
      <c r="D261" s="3">
        <f t="shared" si="47"/>
        <v>744.6842317936724</v>
      </c>
      <c r="E261" s="3">
        <f t="shared" si="48"/>
        <v>99794.93799820282</v>
      </c>
      <c r="G261" s="5">
        <f t="shared" si="43"/>
        <v>26.629414432021463</v>
      </c>
      <c r="H261" s="5">
        <f t="shared" si="49"/>
        <v>5858.471175044733</v>
      </c>
      <c r="I261" s="5">
        <f t="shared" si="44"/>
      </c>
      <c r="K261" s="1">
        <f t="shared" si="39"/>
        <v>220</v>
      </c>
      <c r="L261" s="3">
        <f t="shared" si="45"/>
        <v>677.0926718724659</v>
      </c>
      <c r="M261" s="3">
        <f t="shared" si="46"/>
        <v>40.962145489185076</v>
      </c>
      <c r="N261" s="3">
        <f t="shared" si="50"/>
        <v>718.054817361651</v>
      </c>
      <c r="O261" s="3">
        <f t="shared" si="51"/>
        <v>97632.05650218057</v>
      </c>
    </row>
    <row r="262" spans="1:15" ht="12.75">
      <c r="A262" s="1">
        <f t="shared" si="40"/>
        <v>221</v>
      </c>
      <c r="B262" s="3">
        <f t="shared" si="41"/>
        <v>682.3123955448009</v>
      </c>
      <c r="C262" s="3">
        <f t="shared" si="42"/>
        <v>62.37183624887152</v>
      </c>
      <c r="D262" s="3">
        <f t="shared" si="47"/>
        <v>744.6842317936724</v>
      </c>
      <c r="E262" s="3">
        <f t="shared" si="48"/>
        <v>99112.62560265802</v>
      </c>
      <c r="G262" s="5">
        <f t="shared" si="43"/>
        <v>26.629414432021463</v>
      </c>
      <c r="H262" s="5">
        <f t="shared" si="49"/>
        <v>5885.100589476755</v>
      </c>
      <c r="I262" s="5">
        <f t="shared" si="44"/>
      </c>
      <c r="K262" s="1">
        <f t="shared" si="39"/>
        <v>221</v>
      </c>
      <c r="L262" s="3">
        <f t="shared" si="45"/>
        <v>677.3747938190795</v>
      </c>
      <c r="M262" s="3">
        <f t="shared" si="46"/>
        <v>40.68002354257141</v>
      </c>
      <c r="N262" s="3">
        <f t="shared" si="50"/>
        <v>718.054817361651</v>
      </c>
      <c r="O262" s="3">
        <f t="shared" si="51"/>
        <v>96954.68170836149</v>
      </c>
    </row>
    <row r="263" spans="1:15" ht="12.75">
      <c r="A263" s="1">
        <f t="shared" si="40"/>
        <v>222</v>
      </c>
      <c r="B263" s="3">
        <f t="shared" si="41"/>
        <v>682.7388407920164</v>
      </c>
      <c r="C263" s="3">
        <f t="shared" si="42"/>
        <v>61.945391001656006</v>
      </c>
      <c r="D263" s="3">
        <f t="shared" si="47"/>
        <v>744.6842317936724</v>
      </c>
      <c r="E263" s="3">
        <f t="shared" si="48"/>
        <v>98429.886761866</v>
      </c>
      <c r="G263" s="5">
        <f t="shared" si="43"/>
        <v>26.629414432021463</v>
      </c>
      <c r="H263" s="5">
        <f t="shared" si="49"/>
        <v>5911.730003908777</v>
      </c>
      <c r="I263" s="5">
        <f t="shared" si="44"/>
      </c>
      <c r="K263" s="1">
        <f t="shared" si="39"/>
        <v>222</v>
      </c>
      <c r="L263" s="3">
        <f t="shared" si="45"/>
        <v>677.6570333165043</v>
      </c>
      <c r="M263" s="3">
        <f t="shared" si="46"/>
        <v>40.39778404514669</v>
      </c>
      <c r="N263" s="3">
        <f t="shared" si="50"/>
        <v>718.054817361651</v>
      </c>
      <c r="O263" s="3">
        <f t="shared" si="51"/>
        <v>96277.02467504499</v>
      </c>
    </row>
    <row r="264" spans="1:15" ht="12.75">
      <c r="A264" s="1">
        <f t="shared" si="40"/>
        <v>223</v>
      </c>
      <c r="B264" s="3">
        <f t="shared" si="41"/>
        <v>683.1655525675114</v>
      </c>
      <c r="C264" s="3">
        <f t="shared" si="42"/>
        <v>61.518679226161005</v>
      </c>
      <c r="D264" s="3">
        <f t="shared" si="47"/>
        <v>744.6842317936724</v>
      </c>
      <c r="E264" s="3">
        <f t="shared" si="48"/>
        <v>97746.72120929848</v>
      </c>
      <c r="G264" s="5">
        <f t="shared" si="43"/>
        <v>26.629414432021463</v>
      </c>
      <c r="H264" s="5">
        <f t="shared" si="49"/>
        <v>5938.359418340799</v>
      </c>
      <c r="I264" s="5">
        <f t="shared" si="44"/>
      </c>
      <c r="K264" s="1">
        <f t="shared" si="39"/>
        <v>223</v>
      </c>
      <c r="L264" s="3">
        <f t="shared" si="45"/>
        <v>677.9393904137194</v>
      </c>
      <c r="M264" s="3">
        <f t="shared" si="46"/>
        <v>40.11542694793156</v>
      </c>
      <c r="N264" s="3">
        <f t="shared" si="50"/>
        <v>718.054817361651</v>
      </c>
      <c r="O264" s="3">
        <f t="shared" si="51"/>
        <v>95599.08528463126</v>
      </c>
    </row>
    <row r="265" spans="1:15" ht="12.75">
      <c r="A265" s="1">
        <f t="shared" si="40"/>
        <v>224</v>
      </c>
      <c r="B265" s="3">
        <f t="shared" si="41"/>
        <v>683.5925310378664</v>
      </c>
      <c r="C265" s="3">
        <f t="shared" si="42"/>
        <v>61.09170075580612</v>
      </c>
      <c r="D265" s="3">
        <f t="shared" si="47"/>
        <v>744.6842317936724</v>
      </c>
      <c r="E265" s="3">
        <f t="shared" si="48"/>
        <v>97063.12867826062</v>
      </c>
      <c r="G265" s="5">
        <f t="shared" si="43"/>
        <v>26.629414432021463</v>
      </c>
      <c r="H265" s="5">
        <f t="shared" si="49"/>
        <v>5964.98883277282</v>
      </c>
      <c r="I265" s="5">
        <f t="shared" si="44"/>
      </c>
      <c r="K265" s="1">
        <f t="shared" si="39"/>
        <v>224</v>
      </c>
      <c r="L265" s="3">
        <f t="shared" si="45"/>
        <v>678.2218651597252</v>
      </c>
      <c r="M265" s="3">
        <f t="shared" si="46"/>
        <v>39.832952201925764</v>
      </c>
      <c r="N265" s="3">
        <f t="shared" si="50"/>
        <v>718.054817361651</v>
      </c>
      <c r="O265" s="3">
        <f t="shared" si="51"/>
        <v>94920.86341947154</v>
      </c>
    </row>
    <row r="266" spans="1:15" ht="12.75">
      <c r="A266" s="1">
        <f t="shared" si="40"/>
        <v>225</v>
      </c>
      <c r="B266" s="3">
        <f t="shared" si="41"/>
        <v>684.0197763697647</v>
      </c>
      <c r="C266" s="3">
        <f t="shared" si="42"/>
        <v>60.66445542390775</v>
      </c>
      <c r="D266" s="3">
        <f t="shared" si="47"/>
        <v>744.6842317936724</v>
      </c>
      <c r="E266" s="3">
        <f t="shared" si="48"/>
        <v>96379.10890189085</v>
      </c>
      <c r="G266" s="5">
        <f t="shared" si="43"/>
        <v>26.629414432021463</v>
      </c>
      <c r="H266" s="5">
        <f t="shared" si="49"/>
        <v>5991.618247204842</v>
      </c>
      <c r="I266" s="5">
        <f t="shared" si="44"/>
      </c>
      <c r="K266" s="1">
        <f t="shared" si="39"/>
        <v>225</v>
      </c>
      <c r="L266" s="3">
        <f t="shared" si="45"/>
        <v>678.5044576035416</v>
      </c>
      <c r="M266" s="3">
        <f t="shared" si="46"/>
        <v>39.55035975810936</v>
      </c>
      <c r="N266" s="3">
        <f t="shared" si="50"/>
        <v>718.054817361651</v>
      </c>
      <c r="O266" s="3">
        <f t="shared" si="51"/>
        <v>94242.358961868</v>
      </c>
    </row>
    <row r="267" spans="1:15" ht="12.75">
      <c r="A267" s="1">
        <f t="shared" si="40"/>
        <v>226</v>
      </c>
      <c r="B267" s="3">
        <f t="shared" si="41"/>
        <v>684.4472887299959</v>
      </c>
      <c r="C267" s="3">
        <f t="shared" si="42"/>
        <v>60.23694306367652</v>
      </c>
      <c r="D267" s="3">
        <f t="shared" si="47"/>
        <v>744.6842317936724</v>
      </c>
      <c r="E267" s="3">
        <f t="shared" si="48"/>
        <v>95694.66161316086</v>
      </c>
      <c r="G267" s="5">
        <f t="shared" si="43"/>
        <v>26.629414432021463</v>
      </c>
      <c r="H267" s="5">
        <f t="shared" si="49"/>
        <v>6018.247661636864</v>
      </c>
      <c r="I267" s="5">
        <f t="shared" si="44"/>
      </c>
      <c r="K267" s="1">
        <f t="shared" si="39"/>
        <v>226</v>
      </c>
      <c r="L267" s="3">
        <f t="shared" si="45"/>
        <v>678.7871677942098</v>
      </c>
      <c r="M267" s="3">
        <f t="shared" si="46"/>
        <v>39.26764956744119</v>
      </c>
      <c r="N267" s="3">
        <f t="shared" si="50"/>
        <v>718.054817361651</v>
      </c>
      <c r="O267" s="3">
        <f t="shared" si="51"/>
        <v>93563.57179407378</v>
      </c>
    </row>
    <row r="268" spans="1:15" ht="12.75">
      <c r="A268" s="1">
        <f t="shared" si="40"/>
        <v>227</v>
      </c>
      <c r="B268" s="3">
        <f t="shared" si="41"/>
        <v>684.8750682854522</v>
      </c>
      <c r="C268" s="3">
        <f t="shared" si="42"/>
        <v>59.80916350822014</v>
      </c>
      <c r="D268" s="3">
        <f t="shared" si="47"/>
        <v>744.6842317936723</v>
      </c>
      <c r="E268" s="3">
        <f t="shared" si="48"/>
        <v>95009.7865448754</v>
      </c>
      <c r="G268" s="5">
        <f t="shared" si="43"/>
        <v>26.62941443202135</v>
      </c>
      <c r="H268" s="5">
        <f t="shared" si="49"/>
        <v>6044.877076068886</v>
      </c>
      <c r="I268" s="5">
        <f t="shared" si="44"/>
      </c>
      <c r="K268" s="1">
        <f t="shared" si="39"/>
        <v>227</v>
      </c>
      <c r="L268" s="3">
        <f t="shared" si="45"/>
        <v>679.0699957807906</v>
      </c>
      <c r="M268" s="3">
        <f t="shared" si="46"/>
        <v>38.9848215808604</v>
      </c>
      <c r="N268" s="3">
        <f t="shared" si="50"/>
        <v>718.054817361651</v>
      </c>
      <c r="O268" s="3">
        <f t="shared" si="51"/>
        <v>92884.50179829299</v>
      </c>
    </row>
    <row r="269" spans="1:15" ht="12.75">
      <c r="A269" s="1">
        <f t="shared" si="40"/>
        <v>228</v>
      </c>
      <c r="B269" s="3">
        <f t="shared" si="41"/>
        <v>685.3031152031308</v>
      </c>
      <c r="C269" s="3">
        <f t="shared" si="42"/>
        <v>59.38111659054168</v>
      </c>
      <c r="D269" s="3">
        <f t="shared" si="47"/>
        <v>744.6842317936724</v>
      </c>
      <c r="E269" s="3">
        <f t="shared" si="48"/>
        <v>94324.48342967227</v>
      </c>
      <c r="G269" s="5">
        <f t="shared" si="43"/>
        <v>26.629414432021463</v>
      </c>
      <c r="H269" s="5">
        <f t="shared" si="49"/>
        <v>6071.506490500908</v>
      </c>
      <c r="I269" s="5">
        <f t="shared" si="44"/>
      </c>
      <c r="K269" s="1">
        <f t="shared" si="39"/>
        <v>228</v>
      </c>
      <c r="L269" s="3">
        <f t="shared" si="45"/>
        <v>679.3529416123661</v>
      </c>
      <c r="M269" s="3">
        <f t="shared" si="46"/>
        <v>38.70187574928491</v>
      </c>
      <c r="N269" s="3">
        <f t="shared" si="50"/>
        <v>718.054817361651</v>
      </c>
      <c r="O269" s="3">
        <f t="shared" si="51"/>
        <v>92205.14885668062</v>
      </c>
    </row>
    <row r="270" spans="1:15" ht="12.75">
      <c r="A270" s="1">
        <f t="shared" si="40"/>
        <v>229</v>
      </c>
      <c r="B270" s="3">
        <f t="shared" si="41"/>
        <v>685.7314296501326</v>
      </c>
      <c r="C270" s="3">
        <f t="shared" si="42"/>
        <v>58.952802143539905</v>
      </c>
      <c r="D270" s="3">
        <f t="shared" si="47"/>
        <v>744.6842317936724</v>
      </c>
      <c r="E270" s="3">
        <f t="shared" si="48"/>
        <v>93638.75200002214</v>
      </c>
      <c r="G270" s="5">
        <f t="shared" si="43"/>
        <v>26.629414432021463</v>
      </c>
      <c r="H270" s="5">
        <f t="shared" si="49"/>
        <v>6098.135904932929</v>
      </c>
      <c r="I270" s="5">
        <f t="shared" si="44"/>
      </c>
      <c r="K270" s="1">
        <f t="shared" si="39"/>
        <v>229</v>
      </c>
      <c r="L270" s="3">
        <f t="shared" si="45"/>
        <v>679.636005338038</v>
      </c>
      <c r="M270" s="3">
        <f t="shared" si="46"/>
        <v>38.418812023613015</v>
      </c>
      <c r="N270" s="3">
        <f t="shared" si="50"/>
        <v>718.054817361651</v>
      </c>
      <c r="O270" s="3">
        <f t="shared" si="51"/>
        <v>91525.51285134259</v>
      </c>
    </row>
    <row r="271" spans="1:15" ht="12.75">
      <c r="A271" s="1">
        <f t="shared" si="40"/>
        <v>230</v>
      </c>
      <c r="B271" s="3">
        <f t="shared" si="41"/>
        <v>686.1600117936641</v>
      </c>
      <c r="C271" s="3">
        <f t="shared" si="42"/>
        <v>58.52422000000826</v>
      </c>
      <c r="D271" s="3">
        <f t="shared" si="47"/>
        <v>744.6842317936724</v>
      </c>
      <c r="E271" s="3">
        <f t="shared" si="48"/>
        <v>92952.59198822848</v>
      </c>
      <c r="G271" s="5">
        <f t="shared" si="43"/>
        <v>26.629414432021463</v>
      </c>
      <c r="H271" s="5">
        <f t="shared" si="49"/>
        <v>6124.765319364951</v>
      </c>
      <c r="I271" s="5">
        <f t="shared" si="44"/>
      </c>
      <c r="K271" s="1">
        <f t="shared" si="39"/>
        <v>230</v>
      </c>
      <c r="L271" s="3">
        <f t="shared" si="45"/>
        <v>679.9191870069288</v>
      </c>
      <c r="M271" s="3">
        <f t="shared" si="46"/>
        <v>38.13563035472217</v>
      </c>
      <c r="N271" s="3">
        <f t="shared" si="50"/>
        <v>718.054817361651</v>
      </c>
      <c r="O271" s="3">
        <f t="shared" si="51"/>
        <v>90845.59366433565</v>
      </c>
    </row>
    <row r="272" spans="1:15" ht="12.75">
      <c r="A272" s="1">
        <f t="shared" si="40"/>
        <v>231</v>
      </c>
      <c r="B272" s="3">
        <f t="shared" si="41"/>
        <v>686.588861801035</v>
      </c>
      <c r="C272" s="3">
        <f t="shared" si="42"/>
        <v>58.095369992637465</v>
      </c>
      <c r="D272" s="3">
        <f t="shared" si="47"/>
        <v>744.6842317936724</v>
      </c>
      <c r="E272" s="3">
        <f t="shared" si="48"/>
        <v>92266.00312642744</v>
      </c>
      <c r="G272" s="5">
        <f t="shared" si="43"/>
        <v>26.629414432021463</v>
      </c>
      <c r="H272" s="5">
        <f t="shared" si="49"/>
        <v>6151.394733796973</v>
      </c>
      <c r="I272" s="5">
        <f t="shared" si="44"/>
      </c>
      <c r="K272" s="1">
        <f t="shared" si="39"/>
        <v>231</v>
      </c>
      <c r="L272" s="3">
        <f t="shared" si="45"/>
        <v>680.2024866681817</v>
      </c>
      <c r="M272" s="3">
        <f t="shared" si="46"/>
        <v>37.85233069346932</v>
      </c>
      <c r="N272" s="3">
        <f t="shared" si="50"/>
        <v>718.054817361651</v>
      </c>
      <c r="O272" s="3">
        <f t="shared" si="51"/>
        <v>90165.39117766748</v>
      </c>
    </row>
    <row r="273" spans="1:15" ht="12.75">
      <c r="A273" s="1">
        <f t="shared" si="40"/>
        <v>232</v>
      </c>
      <c r="B273" s="3">
        <f t="shared" si="41"/>
        <v>687.0179798396608</v>
      </c>
      <c r="C273" s="3">
        <f t="shared" si="42"/>
        <v>57.66625195401164</v>
      </c>
      <c r="D273" s="3">
        <f t="shared" si="47"/>
        <v>744.6842317936724</v>
      </c>
      <c r="E273" s="3">
        <f t="shared" si="48"/>
        <v>91578.98514658779</v>
      </c>
      <c r="G273" s="5">
        <f t="shared" si="43"/>
        <v>26.629414432021463</v>
      </c>
      <c r="H273" s="5">
        <f t="shared" si="49"/>
        <v>6178.024148228995</v>
      </c>
      <c r="I273" s="5">
        <f t="shared" si="44"/>
      </c>
      <c r="K273" s="1">
        <f t="shared" si="39"/>
        <v>232</v>
      </c>
      <c r="L273" s="3">
        <f t="shared" si="45"/>
        <v>680.48590437096</v>
      </c>
      <c r="M273" s="3">
        <f t="shared" si="46"/>
        <v>37.568912990690976</v>
      </c>
      <c r="N273" s="3">
        <f t="shared" si="50"/>
        <v>718.054817361651</v>
      </c>
      <c r="O273" s="3">
        <f t="shared" si="51"/>
        <v>89484.90527329652</v>
      </c>
    </row>
    <row r="274" spans="1:15" ht="12.75">
      <c r="A274" s="1">
        <f t="shared" si="40"/>
        <v>233</v>
      </c>
      <c r="B274" s="3">
        <f t="shared" si="41"/>
        <v>687.4473660770605</v>
      </c>
      <c r="C274" s="3">
        <f t="shared" si="42"/>
        <v>57.23686571661196</v>
      </c>
      <c r="D274" s="3">
        <f t="shared" si="47"/>
        <v>744.6842317936724</v>
      </c>
      <c r="E274" s="3">
        <f t="shared" si="48"/>
        <v>90891.53778051073</v>
      </c>
      <c r="G274" s="5">
        <f t="shared" si="43"/>
        <v>26.629414432021463</v>
      </c>
      <c r="H274" s="5">
        <f t="shared" si="49"/>
        <v>6204.653562661017</v>
      </c>
      <c r="I274" s="5">
        <f t="shared" si="44"/>
      </c>
      <c r="K274" s="1">
        <f t="shared" si="39"/>
        <v>233</v>
      </c>
      <c r="L274" s="3">
        <f t="shared" si="45"/>
        <v>680.7694401644479</v>
      </c>
      <c r="M274" s="3">
        <f t="shared" si="46"/>
        <v>37.28537719720302</v>
      </c>
      <c r="N274" s="3">
        <f t="shared" si="50"/>
        <v>718.054817361651</v>
      </c>
      <c r="O274" s="3">
        <f t="shared" si="51"/>
        <v>88804.13583313207</v>
      </c>
    </row>
    <row r="275" spans="1:15" ht="12.75">
      <c r="A275" s="1">
        <f t="shared" si="40"/>
        <v>234</v>
      </c>
      <c r="B275" s="3">
        <f t="shared" si="41"/>
        <v>687.8770206808588</v>
      </c>
      <c r="C275" s="3">
        <f t="shared" si="42"/>
        <v>56.8072111128137</v>
      </c>
      <c r="D275" s="3">
        <f t="shared" si="47"/>
        <v>744.6842317936724</v>
      </c>
      <c r="E275" s="3">
        <f t="shared" si="48"/>
        <v>90203.66075982987</v>
      </c>
      <c r="G275" s="5">
        <f t="shared" si="43"/>
        <v>26.629414432021463</v>
      </c>
      <c r="H275" s="5">
        <f t="shared" si="49"/>
        <v>6231.282977093038</v>
      </c>
      <c r="I275" s="5">
        <f t="shared" si="44"/>
      </c>
      <c r="K275" s="1">
        <f t="shared" si="39"/>
        <v>234</v>
      </c>
      <c r="L275" s="3">
        <f t="shared" si="45"/>
        <v>681.0530940978499</v>
      </c>
      <c r="M275" s="3">
        <f t="shared" si="46"/>
        <v>37.00172326380103</v>
      </c>
      <c r="N275" s="3">
        <f t="shared" si="50"/>
        <v>718.054817361651</v>
      </c>
      <c r="O275" s="3">
        <f t="shared" si="51"/>
        <v>88123.08273903422</v>
      </c>
    </row>
    <row r="276" spans="1:15" ht="12.75">
      <c r="A276" s="1">
        <f t="shared" si="40"/>
        <v>235</v>
      </c>
      <c r="B276" s="3">
        <f t="shared" si="41"/>
        <v>688.3069438187842</v>
      </c>
      <c r="C276" s="3">
        <f t="shared" si="42"/>
        <v>56.377287974888134</v>
      </c>
      <c r="D276" s="3">
        <f t="shared" si="47"/>
        <v>744.6842317936723</v>
      </c>
      <c r="E276" s="3">
        <f t="shared" si="48"/>
        <v>89515.35381601109</v>
      </c>
      <c r="G276" s="5">
        <f t="shared" si="43"/>
        <v>26.62941443202135</v>
      </c>
      <c r="H276" s="5">
        <f t="shared" si="49"/>
        <v>6257.91239152506</v>
      </c>
      <c r="I276" s="5">
        <f t="shared" si="44"/>
      </c>
      <c r="K276" s="1">
        <f t="shared" si="39"/>
        <v>235</v>
      </c>
      <c r="L276" s="3">
        <f t="shared" si="45"/>
        <v>681.3368662203907</v>
      </c>
      <c r="M276" s="3">
        <f t="shared" si="46"/>
        <v>36.71795114126036</v>
      </c>
      <c r="N276" s="3">
        <f t="shared" si="50"/>
        <v>718.054817361651</v>
      </c>
      <c r="O276" s="3">
        <f t="shared" si="51"/>
        <v>87441.74587281383</v>
      </c>
    </row>
    <row r="277" spans="1:15" ht="12.75">
      <c r="A277" s="1">
        <f t="shared" si="40"/>
        <v>236</v>
      </c>
      <c r="B277" s="3">
        <f t="shared" si="41"/>
        <v>688.7371356586713</v>
      </c>
      <c r="C277" s="3">
        <f t="shared" si="42"/>
        <v>55.94709613500116</v>
      </c>
      <c r="D277" s="3">
        <f t="shared" si="47"/>
        <v>744.6842317936724</v>
      </c>
      <c r="E277" s="3">
        <f t="shared" si="48"/>
        <v>88826.61668035242</v>
      </c>
      <c r="G277" s="5">
        <f t="shared" si="43"/>
        <v>26.629414432021463</v>
      </c>
      <c r="H277" s="5">
        <f t="shared" si="49"/>
        <v>6284.541805957082</v>
      </c>
      <c r="I277" s="5">
        <f t="shared" si="44"/>
      </c>
      <c r="K277" s="1">
        <f t="shared" si="39"/>
        <v>236</v>
      </c>
      <c r="L277" s="3">
        <f t="shared" si="45"/>
        <v>681.620756581316</v>
      </c>
      <c r="M277" s="3">
        <f t="shared" si="46"/>
        <v>36.43406078033504</v>
      </c>
      <c r="N277" s="3">
        <f t="shared" si="50"/>
        <v>718.054817361651</v>
      </c>
      <c r="O277" s="3">
        <f t="shared" si="51"/>
        <v>86760.12511623252</v>
      </c>
    </row>
    <row r="278" spans="1:15" ht="12.75">
      <c r="A278" s="1">
        <f t="shared" si="40"/>
        <v>237</v>
      </c>
      <c r="B278" s="3">
        <f t="shared" si="41"/>
        <v>689.1675963684577</v>
      </c>
      <c r="C278" s="3">
        <f t="shared" si="42"/>
        <v>55.5166354252147</v>
      </c>
      <c r="D278" s="3">
        <f t="shared" si="47"/>
        <v>744.6842317936723</v>
      </c>
      <c r="E278" s="3">
        <f t="shared" si="48"/>
        <v>88137.44908398397</v>
      </c>
      <c r="G278" s="5">
        <f t="shared" si="43"/>
        <v>26.62941443202135</v>
      </c>
      <c r="H278" s="5">
        <f t="shared" si="49"/>
        <v>6311.171220389104</v>
      </c>
      <c r="I278" s="5">
        <f t="shared" si="44"/>
      </c>
      <c r="K278" s="1">
        <f t="shared" si="39"/>
        <v>237</v>
      </c>
      <c r="L278" s="3">
        <f t="shared" si="45"/>
        <v>681.9047652298914</v>
      </c>
      <c r="M278" s="3">
        <f t="shared" si="46"/>
        <v>36.15005213175965</v>
      </c>
      <c r="N278" s="3">
        <f t="shared" si="50"/>
        <v>718.054817361651</v>
      </c>
      <c r="O278" s="3">
        <f t="shared" si="51"/>
        <v>86078.22035100263</v>
      </c>
    </row>
    <row r="279" spans="1:15" ht="12.75">
      <c r="A279" s="1">
        <f t="shared" si="40"/>
        <v>238</v>
      </c>
      <c r="B279" s="3">
        <f t="shared" si="41"/>
        <v>689.5983261161881</v>
      </c>
      <c r="C279" s="3">
        <f t="shared" si="42"/>
        <v>55.085905677484334</v>
      </c>
      <c r="D279" s="3">
        <f t="shared" si="47"/>
        <v>744.6842317936724</v>
      </c>
      <c r="E279" s="3">
        <f t="shared" si="48"/>
        <v>87447.85075786778</v>
      </c>
      <c r="G279" s="5">
        <f t="shared" si="43"/>
        <v>26.629414432021463</v>
      </c>
      <c r="H279" s="5">
        <f t="shared" si="49"/>
        <v>6337.800634821126</v>
      </c>
      <c r="I279" s="5">
        <f t="shared" si="44"/>
      </c>
      <c r="K279" s="1">
        <f t="shared" si="39"/>
        <v>238</v>
      </c>
      <c r="L279" s="3">
        <f t="shared" si="45"/>
        <v>682.188892215404</v>
      </c>
      <c r="M279" s="3">
        <f t="shared" si="46"/>
        <v>35.86592514624692</v>
      </c>
      <c r="N279" s="3">
        <f t="shared" si="50"/>
        <v>718.054817361651</v>
      </c>
      <c r="O279" s="3">
        <f t="shared" si="51"/>
        <v>85396.03145878723</v>
      </c>
    </row>
    <row r="280" spans="1:15" ht="12.75">
      <c r="A280" s="1">
        <f t="shared" si="40"/>
        <v>239</v>
      </c>
      <c r="B280" s="3">
        <f t="shared" si="41"/>
        <v>690.0293250700107</v>
      </c>
      <c r="C280" s="3">
        <f t="shared" si="42"/>
        <v>54.65490672366173</v>
      </c>
      <c r="D280" s="3">
        <f t="shared" si="47"/>
        <v>744.6842317936724</v>
      </c>
      <c r="E280" s="3">
        <f t="shared" si="48"/>
        <v>86757.82143279778</v>
      </c>
      <c r="G280" s="5">
        <f t="shared" si="43"/>
        <v>26.629414432021463</v>
      </c>
      <c r="H280" s="5">
        <f t="shared" si="49"/>
        <v>6364.430049253147</v>
      </c>
      <c r="I280" s="5">
        <f t="shared" si="44"/>
      </c>
      <c r="K280" s="1">
        <f t="shared" si="39"/>
        <v>239</v>
      </c>
      <c r="L280" s="3">
        <f t="shared" si="45"/>
        <v>682.4731375871603</v>
      </c>
      <c r="M280" s="3">
        <f t="shared" si="46"/>
        <v>35.58167977449069</v>
      </c>
      <c r="N280" s="3">
        <f t="shared" si="50"/>
        <v>718.054817361651</v>
      </c>
      <c r="O280" s="3">
        <f t="shared" si="51"/>
        <v>84713.55832120006</v>
      </c>
    </row>
    <row r="281" spans="1:15" ht="12.75">
      <c r="A281" s="1">
        <f t="shared" si="40"/>
        <v>240</v>
      </c>
      <c r="B281" s="3">
        <f t="shared" si="41"/>
        <v>690.4605933981796</v>
      </c>
      <c r="C281" s="3">
        <f t="shared" si="42"/>
        <v>54.22363839549276</v>
      </c>
      <c r="D281" s="3">
        <f t="shared" si="47"/>
        <v>744.6842317936724</v>
      </c>
      <c r="E281" s="3">
        <f t="shared" si="48"/>
        <v>86067.3608393996</v>
      </c>
      <c r="G281" s="5">
        <f t="shared" si="43"/>
        <v>26.629414432021463</v>
      </c>
      <c r="H281" s="5">
        <f t="shared" si="49"/>
        <v>6391.059463685169</v>
      </c>
      <c r="I281" s="5">
        <f t="shared" si="44"/>
      </c>
      <c r="K281" s="1">
        <f t="shared" si="39"/>
        <v>240</v>
      </c>
      <c r="L281" s="3">
        <f t="shared" si="45"/>
        <v>682.7575013944884</v>
      </c>
      <c r="M281" s="3">
        <f t="shared" si="46"/>
        <v>35.29731596716264</v>
      </c>
      <c r="N281" s="3">
        <f t="shared" si="50"/>
        <v>718.054817361651</v>
      </c>
      <c r="O281" s="3">
        <f t="shared" si="51"/>
        <v>84030.80081980558</v>
      </c>
    </row>
    <row r="282" spans="1:15" ht="12.75">
      <c r="A282" s="1">
        <f t="shared" si="40"/>
        <v>241</v>
      </c>
      <c r="B282" s="3">
        <f t="shared" si="41"/>
        <v>690.8921312690535</v>
      </c>
      <c r="C282" s="3">
        <f t="shared" si="42"/>
        <v>53.79210052461897</v>
      </c>
      <c r="D282" s="3">
        <f t="shared" si="47"/>
        <v>744.6842317936724</v>
      </c>
      <c r="E282" s="3">
        <f t="shared" si="48"/>
        <v>85376.46870813055</v>
      </c>
      <c r="G282" s="5">
        <f t="shared" si="43"/>
        <v>26.629414432021463</v>
      </c>
      <c r="H282" s="5">
        <f t="shared" si="49"/>
        <v>6417.688878117191</v>
      </c>
      <c r="I282" s="5">
        <f t="shared" si="44"/>
      </c>
      <c r="K282" s="1">
        <f t="shared" si="39"/>
        <v>241</v>
      </c>
      <c r="L282" s="3">
        <f t="shared" si="45"/>
        <v>683.041983686736</v>
      </c>
      <c r="M282" s="3">
        <f t="shared" si="46"/>
        <v>35.012833674914994</v>
      </c>
      <c r="N282" s="3">
        <f t="shared" si="50"/>
        <v>718.054817361651</v>
      </c>
      <c r="O282" s="3">
        <f t="shared" si="51"/>
        <v>83347.75883611884</v>
      </c>
    </row>
    <row r="283" spans="1:15" ht="12.75">
      <c r="A283" s="1">
        <f t="shared" si="40"/>
        <v>242</v>
      </c>
      <c r="B283" s="3">
        <f t="shared" si="41"/>
        <v>691.3239388510965</v>
      </c>
      <c r="C283" s="3">
        <f t="shared" si="42"/>
        <v>53.360292942575924</v>
      </c>
      <c r="D283" s="3">
        <f t="shared" si="47"/>
        <v>744.6842317936724</v>
      </c>
      <c r="E283" s="3">
        <f t="shared" si="48"/>
        <v>84685.14476927945</v>
      </c>
      <c r="G283" s="5">
        <f t="shared" si="43"/>
        <v>26.629414432021463</v>
      </c>
      <c r="H283" s="5">
        <f t="shared" si="49"/>
        <v>6444.318292549213</v>
      </c>
      <c r="I283" s="5">
        <f t="shared" si="44"/>
      </c>
      <c r="K283" s="1">
        <f t="shared" si="39"/>
        <v>242</v>
      </c>
      <c r="L283" s="3">
        <f t="shared" si="45"/>
        <v>683.3265845132721</v>
      </c>
      <c r="M283" s="3">
        <f t="shared" si="46"/>
        <v>34.728232848378866</v>
      </c>
      <c r="N283" s="3">
        <f t="shared" si="50"/>
        <v>718.054817361651</v>
      </c>
      <c r="O283" s="3">
        <f t="shared" si="51"/>
        <v>82664.43225160557</v>
      </c>
    </row>
    <row r="284" spans="1:15" ht="12.75">
      <c r="A284" s="1">
        <f t="shared" si="40"/>
        <v>243</v>
      </c>
      <c r="B284" s="3">
        <f t="shared" si="41"/>
        <v>691.7560163128785</v>
      </c>
      <c r="C284" s="3">
        <f t="shared" si="42"/>
        <v>52.92821548079394</v>
      </c>
      <c r="D284" s="3">
        <f t="shared" si="47"/>
        <v>744.6842317936724</v>
      </c>
      <c r="E284" s="3">
        <f t="shared" si="48"/>
        <v>83993.38875296657</v>
      </c>
      <c r="G284" s="5">
        <f t="shared" si="43"/>
        <v>26.629414432021463</v>
      </c>
      <c r="H284" s="5">
        <f t="shared" si="49"/>
        <v>6470.947706981235</v>
      </c>
      <c r="I284" s="5">
        <f t="shared" si="44"/>
      </c>
      <c r="K284" s="1">
        <f t="shared" si="39"/>
        <v>243</v>
      </c>
      <c r="L284" s="3">
        <f t="shared" si="45"/>
        <v>683.6113039234862</v>
      </c>
      <c r="M284" s="3">
        <f t="shared" si="46"/>
        <v>34.44351343816478</v>
      </c>
      <c r="N284" s="3">
        <f t="shared" si="50"/>
        <v>718.054817361651</v>
      </c>
      <c r="O284" s="3">
        <f t="shared" si="51"/>
        <v>81980.82094768208</v>
      </c>
    </row>
    <row r="285" spans="1:15" ht="12.75">
      <c r="A285" s="1">
        <f t="shared" si="40"/>
        <v>244</v>
      </c>
      <c r="B285" s="3">
        <f t="shared" si="41"/>
        <v>692.1883638230743</v>
      </c>
      <c r="C285" s="3">
        <f t="shared" si="42"/>
        <v>52.49586797059818</v>
      </c>
      <c r="D285" s="3">
        <f t="shared" si="47"/>
        <v>744.6842317936724</v>
      </c>
      <c r="E285" s="3">
        <f t="shared" si="48"/>
        <v>83301.20038914349</v>
      </c>
      <c r="G285" s="5">
        <f t="shared" si="43"/>
        <v>26.629414432021463</v>
      </c>
      <c r="H285" s="5">
        <f t="shared" si="49"/>
        <v>6497.5771214132565</v>
      </c>
      <c r="I285" s="5">
        <f t="shared" si="44"/>
      </c>
      <c r="K285" s="1">
        <f t="shared" si="39"/>
        <v>244</v>
      </c>
      <c r="L285" s="3">
        <f t="shared" si="45"/>
        <v>683.8961419667876</v>
      </c>
      <c r="M285" s="3">
        <f t="shared" si="46"/>
        <v>34.15867539486342</v>
      </c>
      <c r="N285" s="3">
        <f t="shared" si="50"/>
        <v>718.054817361651</v>
      </c>
      <c r="O285" s="3">
        <f t="shared" si="51"/>
        <v>81296.92480571529</v>
      </c>
    </row>
    <row r="286" spans="1:15" ht="12.75">
      <c r="A286" s="1">
        <f t="shared" si="40"/>
        <v>245</v>
      </c>
      <c r="B286" s="3">
        <f t="shared" si="41"/>
        <v>692.6209815504635</v>
      </c>
      <c r="C286" s="3">
        <f t="shared" si="42"/>
        <v>52.0632502432089</v>
      </c>
      <c r="D286" s="3">
        <f t="shared" si="47"/>
        <v>744.6842317936724</v>
      </c>
      <c r="E286" s="3">
        <f t="shared" si="48"/>
        <v>82608.57940759302</v>
      </c>
      <c r="G286" s="5">
        <f t="shared" si="43"/>
        <v>26.629414432021463</v>
      </c>
      <c r="H286" s="5">
        <f t="shared" si="49"/>
        <v>6524.206535845278</v>
      </c>
      <c r="I286" s="5">
        <f t="shared" si="44"/>
      </c>
      <c r="K286" s="1">
        <f t="shared" si="39"/>
        <v>245</v>
      </c>
      <c r="L286" s="3">
        <f t="shared" si="45"/>
        <v>684.1810986926071</v>
      </c>
      <c r="M286" s="3">
        <f t="shared" si="46"/>
        <v>33.873718669043875</v>
      </c>
      <c r="N286" s="3">
        <f t="shared" si="50"/>
        <v>718.054817361651</v>
      </c>
      <c r="O286" s="3">
        <f t="shared" si="51"/>
        <v>80612.74370702267</v>
      </c>
    </row>
    <row r="287" spans="1:15" ht="12.75">
      <c r="A287" s="1">
        <f t="shared" si="40"/>
        <v>246</v>
      </c>
      <c r="B287" s="3">
        <f t="shared" si="41"/>
        <v>693.0538696639327</v>
      </c>
      <c r="C287" s="3">
        <f t="shared" si="42"/>
        <v>51.63036212973977</v>
      </c>
      <c r="D287" s="3">
        <f t="shared" si="47"/>
        <v>744.6842317936724</v>
      </c>
      <c r="E287" s="3">
        <f t="shared" si="48"/>
        <v>81915.52553792909</v>
      </c>
      <c r="G287" s="5">
        <f t="shared" si="43"/>
        <v>26.629414432021463</v>
      </c>
      <c r="H287" s="5">
        <f t="shared" si="49"/>
        <v>6550.8359502773</v>
      </c>
      <c r="I287" s="5">
        <f t="shared" si="44"/>
      </c>
      <c r="K287" s="1">
        <f t="shared" si="39"/>
        <v>246</v>
      </c>
      <c r="L287" s="3">
        <f t="shared" si="45"/>
        <v>684.4661741503957</v>
      </c>
      <c r="M287" s="3">
        <f t="shared" si="46"/>
        <v>33.58864321125531</v>
      </c>
      <c r="N287" s="3">
        <f t="shared" si="50"/>
        <v>718.054817361651</v>
      </c>
      <c r="O287" s="3">
        <f t="shared" si="51"/>
        <v>79928.27753287228</v>
      </c>
    </row>
    <row r="288" spans="1:15" ht="12.75">
      <c r="A288" s="1">
        <f t="shared" si="40"/>
        <v>247</v>
      </c>
      <c r="B288" s="3">
        <f t="shared" si="41"/>
        <v>693.4870283324726</v>
      </c>
      <c r="C288" s="3">
        <f t="shared" si="42"/>
        <v>51.197203461199805</v>
      </c>
      <c r="D288" s="3">
        <f t="shared" si="47"/>
        <v>744.6842317936724</v>
      </c>
      <c r="E288" s="3">
        <f t="shared" si="48"/>
        <v>81222.03850959662</v>
      </c>
      <c r="G288" s="5">
        <f t="shared" si="43"/>
        <v>26.629414432021463</v>
      </c>
      <c r="H288" s="5">
        <f t="shared" si="49"/>
        <v>6577.465364709322</v>
      </c>
      <c r="I288" s="5">
        <f t="shared" si="44"/>
      </c>
      <c r="K288" s="1">
        <f t="shared" si="39"/>
        <v>247</v>
      </c>
      <c r="L288" s="3">
        <f t="shared" si="45"/>
        <v>684.7513683896251</v>
      </c>
      <c r="M288" s="3">
        <f t="shared" si="46"/>
        <v>33.30344897202586</v>
      </c>
      <c r="N288" s="3">
        <f t="shared" si="50"/>
        <v>718.054817361651</v>
      </c>
      <c r="O288" s="3">
        <f t="shared" si="51"/>
        <v>79243.52616448265</v>
      </c>
    </row>
    <row r="289" spans="1:15" ht="12.75">
      <c r="A289" s="1">
        <f t="shared" si="40"/>
        <v>248</v>
      </c>
      <c r="B289" s="3">
        <f t="shared" si="41"/>
        <v>693.9204577251804</v>
      </c>
      <c r="C289" s="3">
        <f t="shared" si="42"/>
        <v>50.76377406849198</v>
      </c>
      <c r="D289" s="3">
        <f t="shared" si="47"/>
        <v>744.6842317936724</v>
      </c>
      <c r="E289" s="3">
        <f t="shared" si="48"/>
        <v>80528.11805187144</v>
      </c>
      <c r="G289" s="5">
        <f t="shared" si="43"/>
        <v>26.629414432021463</v>
      </c>
      <c r="H289" s="5">
        <f t="shared" si="49"/>
        <v>6604.094779141344</v>
      </c>
      <c r="I289" s="5">
        <f t="shared" si="44"/>
      </c>
      <c r="K289" s="1">
        <f t="shared" si="39"/>
        <v>248</v>
      </c>
      <c r="L289" s="3">
        <f t="shared" si="45"/>
        <v>685.0366814597875</v>
      </c>
      <c r="M289" s="3">
        <f t="shared" si="46"/>
        <v>33.018135901863545</v>
      </c>
      <c r="N289" s="3">
        <f t="shared" si="50"/>
        <v>718.054817361651</v>
      </c>
      <c r="O289" s="3">
        <f t="shared" si="51"/>
        <v>78558.48948302286</v>
      </c>
    </row>
    <row r="290" spans="1:15" ht="12.75">
      <c r="A290" s="1">
        <f t="shared" si="40"/>
        <v>249</v>
      </c>
      <c r="B290" s="3">
        <f t="shared" si="41"/>
        <v>694.3541580112587</v>
      </c>
      <c r="C290" s="3">
        <f t="shared" si="42"/>
        <v>50.33007378241376</v>
      </c>
      <c r="D290" s="3">
        <f t="shared" si="47"/>
        <v>744.6842317936726</v>
      </c>
      <c r="E290" s="3">
        <f t="shared" si="48"/>
        <v>79833.76389386017</v>
      </c>
      <c r="G290" s="5">
        <f t="shared" si="43"/>
        <v>26.629414432021576</v>
      </c>
      <c r="H290" s="5">
        <f t="shared" si="49"/>
        <v>6630.7241935733655</v>
      </c>
      <c r="I290" s="5">
        <f t="shared" si="44"/>
      </c>
      <c r="K290" s="1">
        <f t="shared" si="39"/>
        <v>249</v>
      </c>
      <c r="L290" s="3">
        <f t="shared" si="45"/>
        <v>685.3221134103957</v>
      </c>
      <c r="M290" s="3">
        <f t="shared" si="46"/>
        <v>32.732703951255345</v>
      </c>
      <c r="N290" s="3">
        <f t="shared" si="50"/>
        <v>718.054817361651</v>
      </c>
      <c r="O290" s="3">
        <f t="shared" si="51"/>
        <v>77873.16736961246</v>
      </c>
    </row>
    <row r="291" spans="1:15" ht="12.75">
      <c r="A291" s="1">
        <f t="shared" si="40"/>
        <v>250</v>
      </c>
      <c r="B291" s="3">
        <f t="shared" si="41"/>
        <v>694.7881293600158</v>
      </c>
      <c r="C291" s="3">
        <f t="shared" si="42"/>
        <v>49.89610243365669</v>
      </c>
      <c r="D291" s="3">
        <f t="shared" si="47"/>
        <v>744.6842317936724</v>
      </c>
      <c r="E291" s="3">
        <f t="shared" si="48"/>
        <v>79138.97576450015</v>
      </c>
      <c r="G291" s="5">
        <f t="shared" si="43"/>
        <v>26.629414432021463</v>
      </c>
      <c r="H291" s="5">
        <f t="shared" si="49"/>
        <v>6657.353608005387</v>
      </c>
      <c r="I291" s="5">
        <f t="shared" si="44"/>
      </c>
      <c r="K291" s="1">
        <f t="shared" si="39"/>
        <v>250</v>
      </c>
      <c r="L291" s="3">
        <f t="shared" si="45"/>
        <v>685.6076642909834</v>
      </c>
      <c r="M291" s="3">
        <f t="shared" si="46"/>
        <v>32.44715307066755</v>
      </c>
      <c r="N291" s="3">
        <f t="shared" si="50"/>
        <v>718.054817361651</v>
      </c>
      <c r="O291" s="3">
        <f t="shared" si="51"/>
        <v>77187.55970532147</v>
      </c>
    </row>
    <row r="292" spans="1:15" ht="12.75">
      <c r="A292" s="1">
        <f t="shared" si="40"/>
        <v>251</v>
      </c>
      <c r="B292" s="3">
        <f t="shared" si="41"/>
        <v>695.2223719408657</v>
      </c>
      <c r="C292" s="3">
        <f t="shared" si="42"/>
        <v>49.46185985280665</v>
      </c>
      <c r="D292" s="3">
        <f t="shared" si="47"/>
        <v>744.6842317936724</v>
      </c>
      <c r="E292" s="3">
        <f t="shared" si="48"/>
        <v>78443.75339255929</v>
      </c>
      <c r="G292" s="5">
        <f t="shared" si="43"/>
        <v>26.629414432021463</v>
      </c>
      <c r="H292" s="5">
        <f t="shared" si="49"/>
        <v>6683.983022437409</v>
      </c>
      <c r="I292" s="5">
        <f t="shared" si="44"/>
      </c>
      <c r="K292" s="1">
        <f t="shared" si="39"/>
        <v>251</v>
      </c>
      <c r="L292" s="3">
        <f t="shared" si="45"/>
        <v>685.8933341511047</v>
      </c>
      <c r="M292" s="3">
        <f t="shared" si="46"/>
        <v>32.16148321054624</v>
      </c>
      <c r="N292" s="3">
        <f t="shared" si="50"/>
        <v>718.054817361651</v>
      </c>
      <c r="O292" s="3">
        <f t="shared" si="51"/>
        <v>76501.66637117037</v>
      </c>
    </row>
    <row r="293" spans="1:15" ht="12.75">
      <c r="A293" s="1">
        <f t="shared" si="40"/>
        <v>252</v>
      </c>
      <c r="B293" s="3">
        <f t="shared" si="41"/>
        <v>695.6568859233291</v>
      </c>
      <c r="C293" s="3">
        <f t="shared" si="42"/>
        <v>49.027345870343346</v>
      </c>
      <c r="D293" s="3">
        <f t="shared" si="47"/>
        <v>744.6842317936724</v>
      </c>
      <c r="E293" s="3">
        <f t="shared" si="48"/>
        <v>77748.09650663596</v>
      </c>
      <c r="G293" s="5">
        <f t="shared" si="43"/>
        <v>26.629414432021463</v>
      </c>
      <c r="H293" s="5">
        <f t="shared" si="49"/>
        <v>6710.612436869431</v>
      </c>
      <c r="I293" s="5">
        <f t="shared" si="44"/>
      </c>
      <c r="K293" s="1">
        <f t="shared" si="39"/>
        <v>252</v>
      </c>
      <c r="L293" s="3">
        <f t="shared" si="45"/>
        <v>686.179123040334</v>
      </c>
      <c r="M293" s="3">
        <f t="shared" si="46"/>
        <v>31.875694321316942</v>
      </c>
      <c r="N293" s="3">
        <f t="shared" si="50"/>
        <v>718.054817361651</v>
      </c>
      <c r="O293" s="3">
        <f t="shared" si="51"/>
        <v>75815.48724813004</v>
      </c>
    </row>
    <row r="294" spans="1:15" ht="12.75">
      <c r="A294" s="1">
        <f t="shared" si="40"/>
        <v>253</v>
      </c>
      <c r="B294" s="3">
        <f t="shared" si="41"/>
        <v>696.091671477031</v>
      </c>
      <c r="C294" s="3">
        <f t="shared" si="42"/>
        <v>48.592560316641446</v>
      </c>
      <c r="D294" s="3">
        <f t="shared" si="47"/>
        <v>744.6842317936724</v>
      </c>
      <c r="E294" s="3">
        <f t="shared" si="48"/>
        <v>77052.00483515894</v>
      </c>
      <c r="G294" s="5">
        <f t="shared" si="43"/>
        <v>26.629414432021463</v>
      </c>
      <c r="H294" s="5">
        <f t="shared" si="49"/>
        <v>6737.241851301453</v>
      </c>
      <c r="I294" s="5">
        <f t="shared" si="44"/>
      </c>
      <c r="K294" s="1">
        <f t="shared" si="39"/>
        <v>253</v>
      </c>
      <c r="L294" s="3">
        <f t="shared" si="45"/>
        <v>686.4650310082678</v>
      </c>
      <c r="M294" s="3">
        <f t="shared" si="46"/>
        <v>31.58978635338316</v>
      </c>
      <c r="N294" s="3">
        <f t="shared" si="50"/>
        <v>718.054817361651</v>
      </c>
      <c r="O294" s="3">
        <f t="shared" si="51"/>
        <v>75129.02221712178</v>
      </c>
    </row>
    <row r="295" spans="1:15" ht="12.75">
      <c r="A295" s="1">
        <f t="shared" si="40"/>
        <v>254</v>
      </c>
      <c r="B295" s="3">
        <f t="shared" si="41"/>
        <v>696.526728771704</v>
      </c>
      <c r="C295" s="3">
        <f t="shared" si="42"/>
        <v>48.15750302196841</v>
      </c>
      <c r="D295" s="3">
        <f t="shared" si="47"/>
        <v>744.6842317936724</v>
      </c>
      <c r="E295" s="3">
        <f t="shared" si="48"/>
        <v>76355.47810638724</v>
      </c>
      <c r="G295" s="5">
        <f t="shared" si="43"/>
        <v>26.629414432021463</v>
      </c>
      <c r="H295" s="5">
        <f t="shared" si="49"/>
        <v>6763.8712657334745</v>
      </c>
      <c r="I295" s="5">
        <f t="shared" si="44"/>
      </c>
      <c r="K295" s="1">
        <f t="shared" si="39"/>
        <v>254</v>
      </c>
      <c r="L295" s="3">
        <f t="shared" si="45"/>
        <v>686.7510581045215</v>
      </c>
      <c r="M295" s="3">
        <f t="shared" si="46"/>
        <v>31.303759257129535</v>
      </c>
      <c r="N295" s="3">
        <f t="shared" si="50"/>
        <v>718.054817361651</v>
      </c>
      <c r="O295" s="3">
        <f t="shared" si="51"/>
        <v>74442.27115901725</v>
      </c>
    </row>
    <row r="296" spans="1:15" ht="12.75">
      <c r="A296" s="1">
        <f t="shared" si="40"/>
        <v>255</v>
      </c>
      <c r="B296" s="3">
        <f t="shared" si="41"/>
        <v>696.9620579771864</v>
      </c>
      <c r="C296" s="3">
        <f t="shared" si="42"/>
        <v>47.72217381648601</v>
      </c>
      <c r="D296" s="3">
        <f t="shared" si="47"/>
        <v>744.6842317936724</v>
      </c>
      <c r="E296" s="3">
        <f t="shared" si="48"/>
        <v>75658.51604841005</v>
      </c>
      <c r="G296" s="5">
        <f t="shared" si="43"/>
        <v>26.629414432021463</v>
      </c>
      <c r="H296" s="5">
        <f t="shared" si="49"/>
        <v>6790.500680165496</v>
      </c>
      <c r="I296" s="5">
        <f t="shared" si="44"/>
      </c>
      <c r="K296" s="1">
        <f t="shared" si="39"/>
        <v>255</v>
      </c>
      <c r="L296" s="3">
        <f t="shared" si="45"/>
        <v>687.0372043787316</v>
      </c>
      <c r="M296" s="3">
        <f t="shared" si="46"/>
        <v>31.01761298291931</v>
      </c>
      <c r="N296" s="3">
        <f t="shared" si="50"/>
        <v>718.054817361651</v>
      </c>
      <c r="O296" s="3">
        <f t="shared" si="51"/>
        <v>73755.23395463852</v>
      </c>
    </row>
    <row r="297" spans="1:15" ht="12.75">
      <c r="A297" s="1">
        <f t="shared" si="40"/>
        <v>256</v>
      </c>
      <c r="B297" s="3">
        <f t="shared" si="41"/>
        <v>697.3976592634224</v>
      </c>
      <c r="C297" s="3">
        <f t="shared" si="42"/>
        <v>47.28657253025</v>
      </c>
      <c r="D297" s="3">
        <f t="shared" si="47"/>
        <v>744.6842317936723</v>
      </c>
      <c r="E297" s="3">
        <f t="shared" si="48"/>
        <v>74961.11838914662</v>
      </c>
      <c r="G297" s="5">
        <f t="shared" si="43"/>
        <v>26.62941443202135</v>
      </c>
      <c r="H297" s="5">
        <f t="shared" si="49"/>
        <v>6817.130094597518</v>
      </c>
      <c r="I297" s="5">
        <f t="shared" si="44"/>
      </c>
      <c r="K297" s="1">
        <f t="shared" si="39"/>
        <v>256</v>
      </c>
      <c r="L297" s="3">
        <f t="shared" si="45"/>
        <v>687.323469880556</v>
      </c>
      <c r="M297" s="3">
        <f t="shared" si="46"/>
        <v>30.73134748109494</v>
      </c>
      <c r="N297" s="3">
        <f t="shared" si="50"/>
        <v>718.054817361651</v>
      </c>
      <c r="O297" s="3">
        <f t="shared" si="51"/>
        <v>73067.91048475796</v>
      </c>
    </row>
    <row r="298" spans="1:15" ht="12.75">
      <c r="A298" s="1">
        <f t="shared" si="40"/>
        <v>257</v>
      </c>
      <c r="B298" s="3">
        <f t="shared" si="41"/>
        <v>697.8335328004619</v>
      </c>
      <c r="C298" s="3">
        <f t="shared" si="42"/>
        <v>46.85069899321057</v>
      </c>
      <c r="D298" s="3">
        <f t="shared" si="47"/>
        <v>744.6842317936724</v>
      </c>
      <c r="E298" s="3">
        <f t="shared" si="48"/>
        <v>74263.28485634616</v>
      </c>
      <c r="G298" s="5">
        <f t="shared" si="43"/>
        <v>26.629414432021463</v>
      </c>
      <c r="H298" s="5">
        <f t="shared" si="49"/>
        <v>6843.75950902954</v>
      </c>
      <c r="I298" s="5">
        <f t="shared" si="44"/>
      </c>
      <c r="K298" s="1">
        <f aca="true" t="shared" si="52" ref="K298:K361">A298</f>
        <v>257</v>
      </c>
      <c r="L298" s="3">
        <f t="shared" si="45"/>
        <v>687.6098546596727</v>
      </c>
      <c r="M298" s="3">
        <f t="shared" si="46"/>
        <v>30.44496270197832</v>
      </c>
      <c r="N298" s="3">
        <f t="shared" si="50"/>
        <v>718.054817361651</v>
      </c>
      <c r="O298" s="3">
        <f t="shared" si="51"/>
        <v>72380.30063009828</v>
      </c>
    </row>
    <row r="299" spans="1:15" ht="12.75">
      <c r="A299" s="1">
        <f aca="true" t="shared" si="53" ref="A299:A362">IF(A298="","",IF(A298+1&gt;$B$16,"",A298+1))</f>
        <v>258</v>
      </c>
      <c r="B299" s="3">
        <f aca="true" t="shared" si="54" ref="B299:B362">IF(A299="","",-PPMT($B$14,A299,$B$16,$B$12))</f>
        <v>698.2696787584623</v>
      </c>
      <c r="C299" s="3">
        <f aca="true" t="shared" si="55" ref="C299:C362">IF(A299="","",-IPMT($B$14,A299,$B$16,$B$12))</f>
        <v>46.414553035210176</v>
      </c>
      <c r="D299" s="3">
        <f t="shared" si="47"/>
        <v>744.6842317936724</v>
      </c>
      <c r="E299" s="3">
        <f t="shared" si="48"/>
        <v>73565.0151775877</v>
      </c>
      <c r="G299" s="5">
        <f aca="true" t="shared" si="56" ref="G299:G362">IF(A299="","",D299-N299)</f>
        <v>26.629414432021463</v>
      </c>
      <c r="H299" s="5">
        <f t="shared" si="49"/>
        <v>6870.388923461562</v>
      </c>
      <c r="I299" s="5">
        <f aca="true" t="shared" si="57" ref="I299:I362">IF(A299="","",IF(I298&lt;&gt;"","",IF(H298&gt;=$I$29,"",IF(H299&gt;=$I$29,A299,""))))</f>
      </c>
      <c r="K299" s="1">
        <f t="shared" si="52"/>
        <v>258</v>
      </c>
      <c r="L299" s="3">
        <f aca="true" t="shared" si="58" ref="L299:L362">IF(K299="","",-PPMT($E$14,K299,$E$16,$E$12))</f>
        <v>687.8963587657809</v>
      </c>
      <c r="M299" s="3">
        <f aca="true" t="shared" si="59" ref="M299:M362">IF(K299="","",-IPMT($E$14,K299,$E$16,$E$12))</f>
        <v>30.158458595870083</v>
      </c>
      <c r="N299" s="3">
        <f t="shared" si="50"/>
        <v>718.054817361651</v>
      </c>
      <c r="O299" s="3">
        <f t="shared" si="51"/>
        <v>71692.4042713325</v>
      </c>
    </row>
    <row r="300" spans="1:15" ht="12.75">
      <c r="A300" s="1">
        <f t="shared" si="53"/>
        <v>259</v>
      </c>
      <c r="B300" s="3">
        <f t="shared" si="54"/>
        <v>698.7060973076863</v>
      </c>
      <c r="C300" s="3">
        <f t="shared" si="55"/>
        <v>45.978134485986196</v>
      </c>
      <c r="D300" s="3">
        <f aca="true" t="shared" si="60" ref="D300:D363">IF(A300="","",B300+C300)</f>
        <v>744.6842317936724</v>
      </c>
      <c r="E300" s="3">
        <f aca="true" t="shared" si="61" ref="E300:E363">IF(A300="","",E299-B300)</f>
        <v>72866.30908028001</v>
      </c>
      <c r="G300" s="5">
        <f t="shared" si="56"/>
        <v>26.629414432021463</v>
      </c>
      <c r="H300" s="5">
        <f aca="true" t="shared" si="62" ref="H300:H363">IF(A300="","",H299+G300)</f>
        <v>6897.0183378935835</v>
      </c>
      <c r="I300" s="5">
        <f t="shared" si="57"/>
      </c>
      <c r="K300" s="1">
        <f t="shared" si="52"/>
        <v>259</v>
      </c>
      <c r="L300" s="3">
        <f t="shared" si="58"/>
        <v>688.1829822486001</v>
      </c>
      <c r="M300" s="3">
        <f t="shared" si="59"/>
        <v>29.87183511305094</v>
      </c>
      <c r="N300" s="3">
        <f aca="true" t="shared" si="63" ref="N300:N363">IF(K300="","",L300+M300)</f>
        <v>718.054817361651</v>
      </c>
      <c r="O300" s="3">
        <f aca="true" t="shared" si="64" ref="O300:O363">IF(K300="","",O299-L300)</f>
        <v>71004.2212890839</v>
      </c>
    </row>
    <row r="301" spans="1:15" ht="12.75">
      <c r="A301" s="1">
        <f t="shared" si="53"/>
        <v>260</v>
      </c>
      <c r="B301" s="3">
        <f t="shared" si="54"/>
        <v>699.1427886185037</v>
      </c>
      <c r="C301" s="3">
        <f t="shared" si="55"/>
        <v>45.54144317516879</v>
      </c>
      <c r="D301" s="3">
        <f t="shared" si="60"/>
        <v>744.6842317936724</v>
      </c>
      <c r="E301" s="3">
        <f t="shared" si="61"/>
        <v>72167.16629166152</v>
      </c>
      <c r="G301" s="5">
        <f t="shared" si="56"/>
        <v>26.629414432021463</v>
      </c>
      <c r="H301" s="5">
        <f t="shared" si="62"/>
        <v>6923.647752325605</v>
      </c>
      <c r="I301" s="5">
        <f t="shared" si="57"/>
      </c>
      <c r="K301" s="1">
        <f t="shared" si="52"/>
        <v>260</v>
      </c>
      <c r="L301" s="3">
        <f t="shared" si="58"/>
        <v>688.4697251578704</v>
      </c>
      <c r="M301" s="3">
        <f t="shared" si="59"/>
        <v>29.58509220378065</v>
      </c>
      <c r="N301" s="3">
        <f t="shared" si="63"/>
        <v>718.054817361651</v>
      </c>
      <c r="O301" s="3">
        <f t="shared" si="64"/>
        <v>70315.75156392602</v>
      </c>
    </row>
    <row r="302" spans="1:15" ht="12.75">
      <c r="A302" s="1">
        <f t="shared" si="53"/>
        <v>261</v>
      </c>
      <c r="B302" s="3">
        <f t="shared" si="54"/>
        <v>699.5797528613901</v>
      </c>
      <c r="C302" s="3">
        <f t="shared" si="55"/>
        <v>45.10447893228229</v>
      </c>
      <c r="D302" s="3">
        <f t="shared" si="60"/>
        <v>744.6842317936724</v>
      </c>
      <c r="E302" s="3">
        <f t="shared" si="61"/>
        <v>71467.58653880013</v>
      </c>
      <c r="G302" s="5">
        <f t="shared" si="56"/>
        <v>26.629414432021463</v>
      </c>
      <c r="H302" s="5">
        <f t="shared" si="62"/>
        <v>6950.277166757627</v>
      </c>
      <c r="I302" s="5">
        <f t="shared" si="57"/>
      </c>
      <c r="K302" s="1">
        <f t="shared" si="52"/>
        <v>261</v>
      </c>
      <c r="L302" s="3">
        <f t="shared" si="58"/>
        <v>688.7565875433528</v>
      </c>
      <c r="M302" s="3">
        <f t="shared" si="59"/>
        <v>29.298229818298196</v>
      </c>
      <c r="N302" s="3">
        <f t="shared" si="63"/>
        <v>718.054817361651</v>
      </c>
      <c r="O302" s="3">
        <f t="shared" si="64"/>
        <v>69626.99497638267</v>
      </c>
    </row>
    <row r="303" spans="1:15" ht="12.75">
      <c r="A303" s="1">
        <f t="shared" si="53"/>
        <v>262</v>
      </c>
      <c r="B303" s="3">
        <f t="shared" si="54"/>
        <v>700.0169902069285</v>
      </c>
      <c r="C303" s="3">
        <f t="shared" si="55"/>
        <v>44.66724158674384</v>
      </c>
      <c r="D303" s="3">
        <f t="shared" si="60"/>
        <v>744.6842317936723</v>
      </c>
      <c r="E303" s="3">
        <f t="shared" si="61"/>
        <v>70767.5695485932</v>
      </c>
      <c r="G303" s="5">
        <f t="shared" si="56"/>
        <v>26.62941443202135</v>
      </c>
      <c r="H303" s="5">
        <f t="shared" si="62"/>
        <v>6976.906581189649</v>
      </c>
      <c r="I303" s="5">
        <f t="shared" si="57"/>
      </c>
      <c r="K303" s="1">
        <f t="shared" si="52"/>
        <v>262</v>
      </c>
      <c r="L303" s="3">
        <f t="shared" si="58"/>
        <v>689.0435694548293</v>
      </c>
      <c r="M303" s="3">
        <f t="shared" si="59"/>
        <v>29.011247906821737</v>
      </c>
      <c r="N303" s="3">
        <f t="shared" si="63"/>
        <v>718.054817361651</v>
      </c>
      <c r="O303" s="3">
        <f t="shared" si="64"/>
        <v>68937.95140692784</v>
      </c>
    </row>
    <row r="304" spans="1:15" ht="12.75">
      <c r="A304" s="1">
        <f t="shared" si="53"/>
        <v>263</v>
      </c>
      <c r="B304" s="3">
        <f t="shared" si="54"/>
        <v>700.4545008258078</v>
      </c>
      <c r="C304" s="3">
        <f t="shared" si="55"/>
        <v>44.22973096786456</v>
      </c>
      <c r="D304" s="3">
        <f t="shared" si="60"/>
        <v>744.6842317936724</v>
      </c>
      <c r="E304" s="3">
        <f t="shared" si="61"/>
        <v>70067.11504776738</v>
      </c>
      <c r="G304" s="5">
        <f t="shared" si="56"/>
        <v>26.629414432021463</v>
      </c>
      <c r="H304" s="5">
        <f t="shared" si="62"/>
        <v>7003.535995621671</v>
      </c>
      <c r="I304" s="5">
        <f t="shared" si="57"/>
      </c>
      <c r="K304" s="1">
        <f t="shared" si="52"/>
        <v>263</v>
      </c>
      <c r="L304" s="3">
        <f t="shared" si="58"/>
        <v>689.330670942102</v>
      </c>
      <c r="M304" s="3">
        <f t="shared" si="59"/>
        <v>28.724146419548976</v>
      </c>
      <c r="N304" s="3">
        <f t="shared" si="63"/>
        <v>718.054817361651</v>
      </c>
      <c r="O304" s="3">
        <f t="shared" si="64"/>
        <v>68248.62073598574</v>
      </c>
    </row>
    <row r="305" spans="1:15" ht="12.75">
      <c r="A305" s="1">
        <f t="shared" si="53"/>
        <v>264</v>
      </c>
      <c r="B305" s="3">
        <f t="shared" si="54"/>
        <v>700.8922848888242</v>
      </c>
      <c r="C305" s="3">
        <f t="shared" si="55"/>
        <v>43.79194690484821</v>
      </c>
      <c r="D305" s="3">
        <f t="shared" si="60"/>
        <v>744.6842317936724</v>
      </c>
      <c r="E305" s="3">
        <f t="shared" si="61"/>
        <v>69366.22276287856</v>
      </c>
      <c r="G305" s="5">
        <f t="shared" si="56"/>
        <v>26.629414432021463</v>
      </c>
      <c r="H305" s="5">
        <f t="shared" si="62"/>
        <v>7030.1654100536925</v>
      </c>
      <c r="I305" s="5">
        <f t="shared" si="57"/>
      </c>
      <c r="K305" s="1">
        <f t="shared" si="52"/>
        <v>264</v>
      </c>
      <c r="L305" s="3">
        <f t="shared" si="58"/>
        <v>689.6178920549946</v>
      </c>
      <c r="M305" s="3">
        <f t="shared" si="59"/>
        <v>28.436925306656306</v>
      </c>
      <c r="N305" s="3">
        <f t="shared" si="63"/>
        <v>718.054817361651</v>
      </c>
      <c r="O305" s="3">
        <f t="shared" si="64"/>
        <v>67559.00284393074</v>
      </c>
    </row>
    <row r="306" spans="1:15" ht="12.75">
      <c r="A306" s="1">
        <f t="shared" si="53"/>
        <v>265</v>
      </c>
      <c r="B306" s="3">
        <f t="shared" si="54"/>
        <v>701.3303425668796</v>
      </c>
      <c r="C306" s="3">
        <f t="shared" si="55"/>
        <v>43.3538892267928</v>
      </c>
      <c r="D306" s="3">
        <f t="shared" si="60"/>
        <v>744.6842317936724</v>
      </c>
      <c r="E306" s="3">
        <f t="shared" si="61"/>
        <v>68664.89242031168</v>
      </c>
      <c r="G306" s="5">
        <f t="shared" si="56"/>
        <v>26.629414432021463</v>
      </c>
      <c r="H306" s="5">
        <f t="shared" si="62"/>
        <v>7056.794824485714</v>
      </c>
      <c r="I306" s="5">
        <f t="shared" si="57"/>
      </c>
      <c r="K306" s="1">
        <f t="shared" si="52"/>
        <v>265</v>
      </c>
      <c r="L306" s="3">
        <f t="shared" si="58"/>
        <v>689.9052328433509</v>
      </c>
      <c r="M306" s="3">
        <f t="shared" si="59"/>
        <v>28.14958451830017</v>
      </c>
      <c r="N306" s="3">
        <f t="shared" si="63"/>
        <v>718.054817361651</v>
      </c>
      <c r="O306" s="3">
        <f t="shared" si="64"/>
        <v>66869.09761108739</v>
      </c>
    </row>
    <row r="307" spans="1:15" ht="12.75">
      <c r="A307" s="1">
        <f t="shared" si="53"/>
        <v>266</v>
      </c>
      <c r="B307" s="3">
        <f t="shared" si="54"/>
        <v>701.768674030984</v>
      </c>
      <c r="C307" s="3">
        <f t="shared" si="55"/>
        <v>42.91555776268842</v>
      </c>
      <c r="D307" s="3">
        <f t="shared" si="60"/>
        <v>744.6842317936724</v>
      </c>
      <c r="E307" s="3">
        <f t="shared" si="61"/>
        <v>67963.12374628069</v>
      </c>
      <c r="G307" s="5">
        <f t="shared" si="56"/>
        <v>26.629414432021463</v>
      </c>
      <c r="H307" s="5">
        <f t="shared" si="62"/>
        <v>7083.424238917736</v>
      </c>
      <c r="I307" s="5">
        <f t="shared" si="57"/>
      </c>
      <c r="K307" s="1">
        <f t="shared" si="52"/>
        <v>266</v>
      </c>
      <c r="L307" s="3">
        <f t="shared" si="58"/>
        <v>690.1926933570356</v>
      </c>
      <c r="M307" s="3">
        <f t="shared" si="59"/>
        <v>27.862124004615374</v>
      </c>
      <c r="N307" s="3">
        <f t="shared" si="63"/>
        <v>718.054817361651</v>
      </c>
      <c r="O307" s="3">
        <f t="shared" si="64"/>
        <v>66178.90491773035</v>
      </c>
    </row>
    <row r="308" spans="1:15" ht="12.75">
      <c r="A308" s="1">
        <f t="shared" si="53"/>
        <v>267</v>
      </c>
      <c r="B308" s="3">
        <f t="shared" si="54"/>
        <v>702.2072794522534</v>
      </c>
      <c r="C308" s="3">
        <f t="shared" si="55"/>
        <v>42.476952341419036</v>
      </c>
      <c r="D308" s="3">
        <f t="shared" si="60"/>
        <v>744.6842317936724</v>
      </c>
      <c r="E308" s="3">
        <f t="shared" si="61"/>
        <v>67260.91646682844</v>
      </c>
      <c r="G308" s="5">
        <f t="shared" si="56"/>
        <v>26.629414432021463</v>
      </c>
      <c r="H308" s="5">
        <f t="shared" si="62"/>
        <v>7110.053653349758</v>
      </c>
      <c r="I308" s="5">
        <f t="shared" si="57"/>
      </c>
      <c r="K308" s="1">
        <f t="shared" si="52"/>
        <v>267</v>
      </c>
      <c r="L308" s="3">
        <f t="shared" si="58"/>
        <v>690.4802736459343</v>
      </c>
      <c r="M308" s="3">
        <f t="shared" si="59"/>
        <v>27.574543715716636</v>
      </c>
      <c r="N308" s="3">
        <f t="shared" si="63"/>
        <v>718.054817361651</v>
      </c>
      <c r="O308" s="3">
        <f t="shared" si="64"/>
        <v>65488.42464408442</v>
      </c>
    </row>
    <row r="309" spans="1:15" ht="12.75">
      <c r="A309" s="1">
        <f t="shared" si="53"/>
        <v>268</v>
      </c>
      <c r="B309" s="3">
        <f t="shared" si="54"/>
        <v>702.6461590019113</v>
      </c>
      <c r="C309" s="3">
        <f t="shared" si="55"/>
        <v>42.038072791761174</v>
      </c>
      <c r="D309" s="3">
        <f t="shared" si="60"/>
        <v>744.6842317936724</v>
      </c>
      <c r="E309" s="3">
        <f t="shared" si="61"/>
        <v>66558.27030782652</v>
      </c>
      <c r="G309" s="5">
        <f t="shared" si="56"/>
        <v>26.629414432021463</v>
      </c>
      <c r="H309" s="5">
        <f t="shared" si="62"/>
        <v>7136.68306778178</v>
      </c>
      <c r="I309" s="5">
        <f t="shared" si="57"/>
      </c>
      <c r="K309" s="1">
        <f t="shared" si="52"/>
        <v>268</v>
      </c>
      <c r="L309" s="3">
        <f t="shared" si="58"/>
        <v>690.7679737599535</v>
      </c>
      <c r="M309" s="3">
        <f t="shared" si="59"/>
        <v>27.286843601697452</v>
      </c>
      <c r="N309" s="3">
        <f t="shared" si="63"/>
        <v>718.054817361651</v>
      </c>
      <c r="O309" s="3">
        <f t="shared" si="64"/>
        <v>64797.65667032447</v>
      </c>
    </row>
    <row r="310" spans="1:15" ht="12.75">
      <c r="A310" s="1">
        <f t="shared" si="53"/>
        <v>269</v>
      </c>
      <c r="B310" s="3">
        <f t="shared" si="54"/>
        <v>703.0853128512873</v>
      </c>
      <c r="C310" s="3">
        <f t="shared" si="55"/>
        <v>41.598918942385176</v>
      </c>
      <c r="D310" s="3">
        <f t="shared" si="60"/>
        <v>744.6842317936724</v>
      </c>
      <c r="E310" s="3">
        <f t="shared" si="61"/>
        <v>65855.18499497524</v>
      </c>
      <c r="G310" s="5">
        <f t="shared" si="56"/>
        <v>26.629414432021463</v>
      </c>
      <c r="H310" s="5">
        <f t="shared" si="62"/>
        <v>7163.312482213802</v>
      </c>
      <c r="I310" s="5">
        <f t="shared" si="57"/>
      </c>
      <c r="K310" s="1">
        <f t="shared" si="52"/>
        <v>269</v>
      </c>
      <c r="L310" s="3">
        <f t="shared" si="58"/>
        <v>691.0557937490202</v>
      </c>
      <c r="M310" s="3">
        <f t="shared" si="59"/>
        <v>26.999023612630786</v>
      </c>
      <c r="N310" s="3">
        <f t="shared" si="63"/>
        <v>718.054817361651</v>
      </c>
      <c r="O310" s="3">
        <f t="shared" si="64"/>
        <v>64106.600876575445</v>
      </c>
    </row>
    <row r="311" spans="1:15" ht="12.75">
      <c r="A311" s="1">
        <f t="shared" si="53"/>
        <v>270</v>
      </c>
      <c r="B311" s="3">
        <f t="shared" si="54"/>
        <v>703.5247411718193</v>
      </c>
      <c r="C311" s="3">
        <f t="shared" si="55"/>
        <v>41.159490621853166</v>
      </c>
      <c r="D311" s="3">
        <f t="shared" si="60"/>
        <v>744.6842317936724</v>
      </c>
      <c r="E311" s="3">
        <f t="shared" si="61"/>
        <v>65151.66025380341</v>
      </c>
      <c r="G311" s="5">
        <f t="shared" si="56"/>
        <v>26.629414432021463</v>
      </c>
      <c r="H311" s="5">
        <f t="shared" si="62"/>
        <v>7189.941896645823</v>
      </c>
      <c r="I311" s="5">
        <f t="shared" si="57"/>
      </c>
      <c r="K311" s="1">
        <f t="shared" si="52"/>
        <v>270</v>
      </c>
      <c r="L311" s="3">
        <f t="shared" si="58"/>
        <v>691.3437336630824</v>
      </c>
      <c r="M311" s="3">
        <f t="shared" si="59"/>
        <v>26.711083698568597</v>
      </c>
      <c r="N311" s="3">
        <f t="shared" si="63"/>
        <v>718.054817361651</v>
      </c>
      <c r="O311" s="3">
        <f t="shared" si="64"/>
        <v>63415.25714291236</v>
      </c>
    </row>
    <row r="312" spans="1:15" ht="12.75">
      <c r="A312" s="1">
        <f t="shared" si="53"/>
        <v>271</v>
      </c>
      <c r="B312" s="3">
        <f t="shared" si="54"/>
        <v>703.9644441350517</v>
      </c>
      <c r="C312" s="3">
        <f t="shared" si="55"/>
        <v>40.71978765862075</v>
      </c>
      <c r="D312" s="3">
        <f t="shared" si="60"/>
        <v>744.6842317936724</v>
      </c>
      <c r="E312" s="3">
        <f t="shared" si="61"/>
        <v>64447.69580966836</v>
      </c>
      <c r="G312" s="5">
        <f t="shared" si="56"/>
        <v>26.629414432021463</v>
      </c>
      <c r="H312" s="5">
        <f t="shared" si="62"/>
        <v>7216.571311077845</v>
      </c>
      <c r="I312" s="5">
        <f t="shared" si="57"/>
      </c>
      <c r="K312" s="1">
        <f t="shared" si="52"/>
        <v>271</v>
      </c>
      <c r="L312" s="3">
        <f t="shared" si="58"/>
        <v>691.6317935521088</v>
      </c>
      <c r="M312" s="3">
        <f t="shared" si="59"/>
        <v>26.423023809542247</v>
      </c>
      <c r="N312" s="3">
        <f t="shared" si="63"/>
        <v>718.054817361651</v>
      </c>
      <c r="O312" s="3">
        <f t="shared" si="64"/>
        <v>62723.625349360256</v>
      </c>
    </row>
    <row r="313" spans="1:15" ht="12.75">
      <c r="A313" s="1">
        <f t="shared" si="53"/>
        <v>272</v>
      </c>
      <c r="B313" s="3">
        <f t="shared" si="54"/>
        <v>704.4044219126363</v>
      </c>
      <c r="C313" s="3">
        <f t="shared" si="55"/>
        <v>40.279809881036165</v>
      </c>
      <c r="D313" s="3">
        <f t="shared" si="60"/>
        <v>744.6842317936724</v>
      </c>
      <c r="E313" s="3">
        <f t="shared" si="61"/>
        <v>63743.29138775572</v>
      </c>
      <c r="G313" s="5">
        <f t="shared" si="56"/>
        <v>26.629414432021463</v>
      </c>
      <c r="H313" s="5">
        <f t="shared" si="62"/>
        <v>7243.200725509867</v>
      </c>
      <c r="I313" s="5">
        <f t="shared" si="57"/>
      </c>
      <c r="K313" s="1">
        <f t="shared" si="52"/>
        <v>272</v>
      </c>
      <c r="L313" s="3">
        <f t="shared" si="58"/>
        <v>691.9199734660887</v>
      </c>
      <c r="M313" s="3">
        <f t="shared" si="59"/>
        <v>26.134843895562263</v>
      </c>
      <c r="N313" s="3">
        <f t="shared" si="63"/>
        <v>718.054817361651</v>
      </c>
      <c r="O313" s="3">
        <f t="shared" si="64"/>
        <v>62031.70537589417</v>
      </c>
    </row>
    <row r="314" spans="1:15" ht="12.75">
      <c r="A314" s="1">
        <f t="shared" si="53"/>
        <v>273</v>
      </c>
      <c r="B314" s="3">
        <f t="shared" si="54"/>
        <v>704.8446746763317</v>
      </c>
      <c r="C314" s="3">
        <f t="shared" si="55"/>
        <v>39.83955711734075</v>
      </c>
      <c r="D314" s="3">
        <f t="shared" si="60"/>
        <v>744.6842317936724</v>
      </c>
      <c r="E314" s="3">
        <f t="shared" si="61"/>
        <v>63038.44671307939</v>
      </c>
      <c r="G314" s="5">
        <f t="shared" si="56"/>
        <v>26.629414432021463</v>
      </c>
      <c r="H314" s="5">
        <f t="shared" si="62"/>
        <v>7269.830139941889</v>
      </c>
      <c r="I314" s="5">
        <f t="shared" si="57"/>
      </c>
      <c r="K314" s="1">
        <f t="shared" si="52"/>
        <v>273</v>
      </c>
      <c r="L314" s="3">
        <f t="shared" si="58"/>
        <v>692.2082734550328</v>
      </c>
      <c r="M314" s="3">
        <f t="shared" si="59"/>
        <v>25.846543906618148</v>
      </c>
      <c r="N314" s="3">
        <f t="shared" si="63"/>
        <v>718.054817361651</v>
      </c>
      <c r="O314" s="3">
        <f t="shared" si="64"/>
        <v>61339.497102439134</v>
      </c>
    </row>
    <row r="315" spans="1:15" ht="12.75">
      <c r="A315" s="1">
        <f t="shared" si="53"/>
        <v>274</v>
      </c>
      <c r="B315" s="3">
        <f t="shared" si="54"/>
        <v>705.2852025980043</v>
      </c>
      <c r="C315" s="3">
        <f t="shared" si="55"/>
        <v>39.399029195668135</v>
      </c>
      <c r="D315" s="3">
        <f t="shared" si="60"/>
        <v>744.6842317936724</v>
      </c>
      <c r="E315" s="3">
        <f t="shared" si="61"/>
        <v>62333.16151048139</v>
      </c>
      <c r="G315" s="5">
        <f t="shared" si="56"/>
        <v>26.629414432021463</v>
      </c>
      <c r="H315" s="5">
        <f t="shared" si="62"/>
        <v>7296.459554373911</v>
      </c>
      <c r="I315" s="5">
        <f t="shared" si="57"/>
      </c>
      <c r="K315" s="1">
        <f t="shared" si="52"/>
        <v>274</v>
      </c>
      <c r="L315" s="3">
        <f t="shared" si="58"/>
        <v>692.4966935689724</v>
      </c>
      <c r="M315" s="3">
        <f t="shared" si="59"/>
        <v>25.55812379267855</v>
      </c>
      <c r="N315" s="3">
        <f t="shared" si="63"/>
        <v>718.054817361651</v>
      </c>
      <c r="O315" s="3">
        <f t="shared" si="64"/>
        <v>60647.00040887016</v>
      </c>
    </row>
    <row r="316" spans="1:15" ht="12.75">
      <c r="A316" s="1">
        <f t="shared" si="53"/>
        <v>275</v>
      </c>
      <c r="B316" s="3">
        <f t="shared" si="54"/>
        <v>705.7260058496282</v>
      </c>
      <c r="C316" s="3">
        <f t="shared" si="55"/>
        <v>38.958225944044244</v>
      </c>
      <c r="D316" s="3">
        <f t="shared" si="60"/>
        <v>744.6842317936724</v>
      </c>
      <c r="E316" s="3">
        <f t="shared" si="61"/>
        <v>61627.435504631765</v>
      </c>
      <c r="G316" s="5">
        <f t="shared" si="56"/>
        <v>26.629414432021463</v>
      </c>
      <c r="H316" s="5">
        <f t="shared" si="62"/>
        <v>7323.088968805932</v>
      </c>
      <c r="I316" s="5">
        <f t="shared" si="57"/>
      </c>
      <c r="K316" s="1">
        <f t="shared" si="52"/>
        <v>275</v>
      </c>
      <c r="L316" s="3">
        <f t="shared" si="58"/>
        <v>692.7852338579596</v>
      </c>
      <c r="M316" s="3">
        <f t="shared" si="59"/>
        <v>25.269583503691393</v>
      </c>
      <c r="N316" s="3">
        <f t="shared" si="63"/>
        <v>718.054817361651</v>
      </c>
      <c r="O316" s="3">
        <f t="shared" si="64"/>
        <v>59954.2151750122</v>
      </c>
    </row>
    <row r="317" spans="1:15" ht="12.75">
      <c r="A317" s="1">
        <f t="shared" si="53"/>
        <v>276</v>
      </c>
      <c r="B317" s="3">
        <f t="shared" si="54"/>
        <v>706.1670846032844</v>
      </c>
      <c r="C317" s="3">
        <f t="shared" si="55"/>
        <v>38.51714719038813</v>
      </c>
      <c r="D317" s="3">
        <f t="shared" si="60"/>
        <v>744.6842317936726</v>
      </c>
      <c r="E317" s="3">
        <f t="shared" si="61"/>
        <v>60921.26842002848</v>
      </c>
      <c r="G317" s="5">
        <f t="shared" si="56"/>
        <v>26.629414432021576</v>
      </c>
      <c r="H317" s="5">
        <f t="shared" si="62"/>
        <v>7349.718383237954</v>
      </c>
      <c r="I317" s="5">
        <f t="shared" si="57"/>
      </c>
      <c r="K317" s="1">
        <f t="shared" si="52"/>
        <v>276</v>
      </c>
      <c r="L317" s="3">
        <f t="shared" si="58"/>
        <v>693.0738943720672</v>
      </c>
      <c r="M317" s="3">
        <f t="shared" si="59"/>
        <v>24.980922989583767</v>
      </c>
      <c r="N317" s="3">
        <f t="shared" si="63"/>
        <v>718.054817361651</v>
      </c>
      <c r="O317" s="3">
        <f t="shared" si="64"/>
        <v>59261.141280640135</v>
      </c>
    </row>
    <row r="318" spans="1:15" ht="12.75">
      <c r="A318" s="1">
        <f t="shared" si="53"/>
        <v>277</v>
      </c>
      <c r="B318" s="3">
        <f t="shared" si="54"/>
        <v>706.6084390311612</v>
      </c>
      <c r="C318" s="3">
        <f t="shared" si="55"/>
        <v>38.075792762511284</v>
      </c>
      <c r="D318" s="3">
        <f t="shared" si="60"/>
        <v>744.6842317936724</v>
      </c>
      <c r="E318" s="3">
        <f t="shared" si="61"/>
        <v>60214.65998099732</v>
      </c>
      <c r="G318" s="5">
        <f t="shared" si="56"/>
        <v>26.629414432021463</v>
      </c>
      <c r="H318" s="5">
        <f t="shared" si="62"/>
        <v>7376.347797669976</v>
      </c>
      <c r="I318" s="5">
        <f t="shared" si="57"/>
      </c>
      <c r="K318" s="1">
        <f t="shared" si="52"/>
        <v>277</v>
      </c>
      <c r="L318" s="3">
        <f t="shared" si="58"/>
        <v>693.3626751613888</v>
      </c>
      <c r="M318" s="3">
        <f t="shared" si="59"/>
        <v>24.69214220026217</v>
      </c>
      <c r="N318" s="3">
        <f t="shared" si="63"/>
        <v>718.054817361651</v>
      </c>
      <c r="O318" s="3">
        <f t="shared" si="64"/>
        <v>58567.77860547874</v>
      </c>
    </row>
    <row r="319" spans="1:15" ht="12.75">
      <c r="A319" s="1">
        <f t="shared" si="53"/>
        <v>278</v>
      </c>
      <c r="B319" s="3">
        <f t="shared" si="54"/>
        <v>707.0500693055558</v>
      </c>
      <c r="C319" s="3">
        <f t="shared" si="55"/>
        <v>37.634162488116694</v>
      </c>
      <c r="D319" s="3">
        <f t="shared" si="60"/>
        <v>744.6842317936724</v>
      </c>
      <c r="E319" s="3">
        <f t="shared" si="61"/>
        <v>59507.60991169176</v>
      </c>
      <c r="G319" s="5">
        <f t="shared" si="56"/>
        <v>26.629414432021463</v>
      </c>
      <c r="H319" s="5">
        <f t="shared" si="62"/>
        <v>7402.977212101998</v>
      </c>
      <c r="I319" s="5">
        <f t="shared" si="57"/>
      </c>
      <c r="K319" s="1">
        <f t="shared" si="52"/>
        <v>278</v>
      </c>
      <c r="L319" s="3">
        <f t="shared" si="58"/>
        <v>693.6515762760395</v>
      </c>
      <c r="M319" s="3">
        <f t="shared" si="59"/>
        <v>24.40324108561148</v>
      </c>
      <c r="N319" s="3">
        <f t="shared" si="63"/>
        <v>718.054817361651</v>
      </c>
      <c r="O319" s="3">
        <f t="shared" si="64"/>
        <v>57874.127029202704</v>
      </c>
    </row>
    <row r="320" spans="1:15" ht="12.75">
      <c r="A320" s="1">
        <f t="shared" si="53"/>
        <v>279</v>
      </c>
      <c r="B320" s="3">
        <f t="shared" si="54"/>
        <v>707.4919755988717</v>
      </c>
      <c r="C320" s="3">
        <f t="shared" si="55"/>
        <v>37.192256194800706</v>
      </c>
      <c r="D320" s="3">
        <f t="shared" si="60"/>
        <v>744.6842317936724</v>
      </c>
      <c r="E320" s="3">
        <f t="shared" si="61"/>
        <v>58800.11793609289</v>
      </c>
      <c r="G320" s="5">
        <f t="shared" si="56"/>
        <v>26.629414432021463</v>
      </c>
      <c r="H320" s="5">
        <f t="shared" si="62"/>
        <v>7429.60662653402</v>
      </c>
      <c r="I320" s="5">
        <f t="shared" si="57"/>
      </c>
      <c r="K320" s="1">
        <f t="shared" si="52"/>
        <v>279</v>
      </c>
      <c r="L320" s="3">
        <f t="shared" si="58"/>
        <v>693.9405977661544</v>
      </c>
      <c r="M320" s="3">
        <f t="shared" si="59"/>
        <v>24.114219595496557</v>
      </c>
      <c r="N320" s="3">
        <f t="shared" si="63"/>
        <v>718.054817361651</v>
      </c>
      <c r="O320" s="3">
        <f t="shared" si="64"/>
        <v>57180.18643143655</v>
      </c>
    </row>
    <row r="321" spans="1:15" ht="12.75">
      <c r="A321" s="1">
        <f t="shared" si="53"/>
        <v>280</v>
      </c>
      <c r="B321" s="3">
        <f t="shared" si="54"/>
        <v>707.9341580836212</v>
      </c>
      <c r="C321" s="3">
        <f t="shared" si="55"/>
        <v>36.750073710051254</v>
      </c>
      <c r="D321" s="3">
        <f t="shared" si="60"/>
        <v>744.6842317936726</v>
      </c>
      <c r="E321" s="3">
        <f t="shared" si="61"/>
        <v>58092.18377800927</v>
      </c>
      <c r="G321" s="5">
        <f t="shared" si="56"/>
        <v>26.629414432021576</v>
      </c>
      <c r="H321" s="5">
        <f t="shared" si="62"/>
        <v>7456.236040966041</v>
      </c>
      <c r="I321" s="5">
        <f t="shared" si="57"/>
      </c>
      <c r="K321" s="1">
        <f t="shared" si="52"/>
        <v>280</v>
      </c>
      <c r="L321" s="3">
        <f t="shared" si="58"/>
        <v>694.2297396818905</v>
      </c>
      <c r="M321" s="3">
        <f t="shared" si="59"/>
        <v>23.825077679760522</v>
      </c>
      <c r="N321" s="3">
        <f t="shared" si="63"/>
        <v>718.054817361651</v>
      </c>
      <c r="O321" s="3">
        <f t="shared" si="64"/>
        <v>56485.95669175466</v>
      </c>
    </row>
    <row r="322" spans="1:15" ht="12.75">
      <c r="A322" s="1">
        <f t="shared" si="53"/>
        <v>281</v>
      </c>
      <c r="B322" s="3">
        <f t="shared" si="54"/>
        <v>708.3766169324233</v>
      </c>
      <c r="C322" s="3">
        <f t="shared" si="55"/>
        <v>36.30761486124908</v>
      </c>
      <c r="D322" s="3">
        <f t="shared" si="60"/>
        <v>744.6842317936723</v>
      </c>
      <c r="E322" s="3">
        <f t="shared" si="61"/>
        <v>57383.807161076846</v>
      </c>
      <c r="G322" s="5">
        <f t="shared" si="56"/>
        <v>26.62941443202135</v>
      </c>
      <c r="H322" s="5">
        <f t="shared" si="62"/>
        <v>7482.865455398063</v>
      </c>
      <c r="I322" s="5">
        <f t="shared" si="57"/>
      </c>
      <c r="K322" s="1">
        <f t="shared" si="52"/>
        <v>281</v>
      </c>
      <c r="L322" s="3">
        <f t="shared" si="58"/>
        <v>694.5190020734244</v>
      </c>
      <c r="M322" s="3">
        <f t="shared" si="59"/>
        <v>23.5358152882265</v>
      </c>
      <c r="N322" s="3">
        <f t="shared" si="63"/>
        <v>718.054817361651</v>
      </c>
      <c r="O322" s="3">
        <f t="shared" si="64"/>
        <v>55791.43768968124</v>
      </c>
    </row>
    <row r="323" spans="1:15" ht="12.75">
      <c r="A323" s="1">
        <f t="shared" si="53"/>
        <v>282</v>
      </c>
      <c r="B323" s="3">
        <f t="shared" si="54"/>
        <v>708.8193523180062</v>
      </c>
      <c r="C323" s="3">
        <f t="shared" si="55"/>
        <v>35.864879475666314</v>
      </c>
      <c r="D323" s="3">
        <f t="shared" si="60"/>
        <v>744.6842317936724</v>
      </c>
      <c r="E323" s="3">
        <f t="shared" si="61"/>
        <v>56674.98780875884</v>
      </c>
      <c r="G323" s="5">
        <f t="shared" si="56"/>
        <v>26.629414432021463</v>
      </c>
      <c r="H323" s="5">
        <f t="shared" si="62"/>
        <v>7509.494869830085</v>
      </c>
      <c r="I323" s="5">
        <f t="shared" si="57"/>
      </c>
      <c r="K323" s="1">
        <f t="shared" si="52"/>
        <v>282</v>
      </c>
      <c r="L323" s="3">
        <f t="shared" si="58"/>
        <v>694.8083849909551</v>
      </c>
      <c r="M323" s="3">
        <f t="shared" si="59"/>
        <v>23.246432370695814</v>
      </c>
      <c r="N323" s="3">
        <f t="shared" si="63"/>
        <v>718.054817361651</v>
      </c>
      <c r="O323" s="3">
        <f t="shared" si="64"/>
        <v>55096.62930469029</v>
      </c>
    </row>
    <row r="324" spans="1:15" ht="12.75">
      <c r="A324" s="1">
        <f t="shared" si="53"/>
        <v>283</v>
      </c>
      <c r="B324" s="3">
        <f t="shared" si="54"/>
        <v>709.262364413205</v>
      </c>
      <c r="C324" s="3">
        <f t="shared" si="55"/>
        <v>35.42186738046748</v>
      </c>
      <c r="D324" s="3">
        <f t="shared" si="60"/>
        <v>744.6842317936724</v>
      </c>
      <c r="E324" s="3">
        <f t="shared" si="61"/>
        <v>55965.72544434563</v>
      </c>
      <c r="G324" s="5">
        <f t="shared" si="56"/>
        <v>26.629414432021463</v>
      </c>
      <c r="H324" s="5">
        <f t="shared" si="62"/>
        <v>7536.124284262107</v>
      </c>
      <c r="I324" s="5">
        <f t="shared" si="57"/>
      </c>
      <c r="K324" s="1">
        <f t="shared" si="52"/>
        <v>283</v>
      </c>
      <c r="L324" s="3">
        <f t="shared" si="58"/>
        <v>695.0978884847013</v>
      </c>
      <c r="M324" s="3">
        <f t="shared" si="59"/>
        <v>22.956928876949643</v>
      </c>
      <c r="N324" s="3">
        <f t="shared" si="63"/>
        <v>718.054817361651</v>
      </c>
      <c r="O324" s="3">
        <f t="shared" si="64"/>
        <v>54401.53141620559</v>
      </c>
    </row>
    <row r="325" spans="1:15" ht="12.75">
      <c r="A325" s="1">
        <f t="shared" si="53"/>
        <v>284</v>
      </c>
      <c r="B325" s="3">
        <f t="shared" si="54"/>
        <v>709.7056533909633</v>
      </c>
      <c r="C325" s="3">
        <f t="shared" si="55"/>
        <v>34.9785784027091</v>
      </c>
      <c r="D325" s="3">
        <f t="shared" si="60"/>
        <v>744.6842317936724</v>
      </c>
      <c r="E325" s="3">
        <f t="shared" si="61"/>
        <v>55256.01979095467</v>
      </c>
      <c r="G325" s="5">
        <f t="shared" si="56"/>
        <v>26.629414432021463</v>
      </c>
      <c r="H325" s="5">
        <f t="shared" si="62"/>
        <v>7562.753698694129</v>
      </c>
      <c r="I325" s="5">
        <f t="shared" si="57"/>
      </c>
      <c r="K325" s="1">
        <f t="shared" si="52"/>
        <v>284</v>
      </c>
      <c r="L325" s="3">
        <f t="shared" si="58"/>
        <v>695.3875126049033</v>
      </c>
      <c r="M325" s="3">
        <f t="shared" si="59"/>
        <v>22.66730475674768</v>
      </c>
      <c r="N325" s="3">
        <f t="shared" si="63"/>
        <v>718.054817361651</v>
      </c>
      <c r="O325" s="3">
        <f t="shared" si="64"/>
        <v>53706.143903600685</v>
      </c>
    </row>
    <row r="326" spans="1:15" ht="12.75">
      <c r="A326" s="1">
        <f t="shared" si="53"/>
        <v>285</v>
      </c>
      <c r="B326" s="3">
        <f t="shared" si="54"/>
        <v>710.1492194243325</v>
      </c>
      <c r="C326" s="3">
        <f t="shared" si="55"/>
        <v>34.53501236933991</v>
      </c>
      <c r="D326" s="3">
        <f t="shared" si="60"/>
        <v>744.6842317936724</v>
      </c>
      <c r="E326" s="3">
        <f t="shared" si="61"/>
        <v>54545.87057153034</v>
      </c>
      <c r="G326" s="5">
        <f t="shared" si="56"/>
        <v>26.629414432021463</v>
      </c>
      <c r="H326" s="5">
        <f t="shared" si="62"/>
        <v>7589.38311312615</v>
      </c>
      <c r="I326" s="5">
        <f t="shared" si="57"/>
      </c>
      <c r="K326" s="1">
        <f t="shared" si="52"/>
        <v>285</v>
      </c>
      <c r="L326" s="3">
        <f t="shared" si="58"/>
        <v>695.6772574018221</v>
      </c>
      <c r="M326" s="3">
        <f t="shared" si="59"/>
        <v>22.377559959828908</v>
      </c>
      <c r="N326" s="3">
        <f t="shared" si="63"/>
        <v>718.054817361651</v>
      </c>
      <c r="O326" s="3">
        <f t="shared" si="64"/>
        <v>53010.46664619886</v>
      </c>
    </row>
    <row r="327" spans="1:15" ht="12.75">
      <c r="A327" s="1">
        <f t="shared" si="53"/>
        <v>286</v>
      </c>
      <c r="B327" s="3">
        <f t="shared" si="54"/>
        <v>710.5930626864729</v>
      </c>
      <c r="C327" s="3">
        <f t="shared" si="55"/>
        <v>34.09116910719957</v>
      </c>
      <c r="D327" s="3">
        <f t="shared" si="60"/>
        <v>744.6842317936724</v>
      </c>
      <c r="E327" s="3">
        <f t="shared" si="61"/>
        <v>53835.277508843865</v>
      </c>
      <c r="G327" s="5">
        <f t="shared" si="56"/>
        <v>26.629414432021463</v>
      </c>
      <c r="H327" s="5">
        <f t="shared" si="62"/>
        <v>7616.012527558172</v>
      </c>
      <c r="I327" s="5">
        <f t="shared" si="57"/>
      </c>
      <c r="K327" s="1">
        <f t="shared" si="52"/>
        <v>286</v>
      </c>
      <c r="L327" s="3">
        <f t="shared" si="58"/>
        <v>695.9671229257397</v>
      </c>
      <c r="M327" s="3">
        <f t="shared" si="59"/>
        <v>22.087694435911327</v>
      </c>
      <c r="N327" s="3">
        <f t="shared" si="63"/>
        <v>718.054817361651</v>
      </c>
      <c r="O327" s="3">
        <f t="shared" si="64"/>
        <v>52314.49952327312</v>
      </c>
    </row>
    <row r="328" spans="1:15" ht="12.75">
      <c r="A328" s="1">
        <f t="shared" si="53"/>
        <v>287</v>
      </c>
      <c r="B328" s="3">
        <f t="shared" si="54"/>
        <v>711.0371833506518</v>
      </c>
      <c r="C328" s="3">
        <f t="shared" si="55"/>
        <v>33.64704844302058</v>
      </c>
      <c r="D328" s="3">
        <f t="shared" si="60"/>
        <v>744.6842317936724</v>
      </c>
      <c r="E328" s="3">
        <f t="shared" si="61"/>
        <v>53124.240325493214</v>
      </c>
      <c r="G328" s="5">
        <f t="shared" si="56"/>
        <v>26.629414432021463</v>
      </c>
      <c r="H328" s="5">
        <f t="shared" si="62"/>
        <v>7642.641941990194</v>
      </c>
      <c r="I328" s="5">
        <f t="shared" si="57"/>
      </c>
      <c r="K328" s="1">
        <f t="shared" si="52"/>
        <v>287</v>
      </c>
      <c r="L328" s="3">
        <f t="shared" si="58"/>
        <v>696.2571092269587</v>
      </c>
      <c r="M328" s="3">
        <f t="shared" si="59"/>
        <v>21.79770813469221</v>
      </c>
      <c r="N328" s="3">
        <f t="shared" si="63"/>
        <v>718.054817361651</v>
      </c>
      <c r="O328" s="3">
        <f t="shared" si="64"/>
        <v>51618.242414046166</v>
      </c>
    </row>
    <row r="329" spans="1:15" ht="12.75">
      <c r="A329" s="1">
        <f t="shared" si="53"/>
        <v>288</v>
      </c>
      <c r="B329" s="3">
        <f t="shared" si="54"/>
        <v>711.4815815902463</v>
      </c>
      <c r="C329" s="3">
        <f t="shared" si="55"/>
        <v>33.20265020342613</v>
      </c>
      <c r="D329" s="3">
        <f t="shared" si="60"/>
        <v>744.6842317936724</v>
      </c>
      <c r="E329" s="3">
        <f t="shared" si="61"/>
        <v>52412.75874390297</v>
      </c>
      <c r="G329" s="5">
        <f t="shared" si="56"/>
        <v>26.629414432021463</v>
      </c>
      <c r="H329" s="5">
        <f t="shared" si="62"/>
        <v>7669.271356422216</v>
      </c>
      <c r="I329" s="5">
        <f t="shared" si="57"/>
      </c>
      <c r="K329" s="1">
        <f t="shared" si="52"/>
        <v>288</v>
      </c>
      <c r="L329" s="3">
        <f t="shared" si="58"/>
        <v>696.5472163558034</v>
      </c>
      <c r="M329" s="3">
        <f t="shared" si="59"/>
        <v>21.507601005847672</v>
      </c>
      <c r="N329" s="3">
        <f t="shared" si="63"/>
        <v>718.054817361651</v>
      </c>
      <c r="O329" s="3">
        <f t="shared" si="64"/>
        <v>50921.695197690366</v>
      </c>
    </row>
    <row r="330" spans="1:15" ht="12.75">
      <c r="A330" s="1">
        <f t="shared" si="53"/>
        <v>289</v>
      </c>
      <c r="B330" s="3">
        <f t="shared" si="54"/>
        <v>711.92625757874</v>
      </c>
      <c r="C330" s="3">
        <f t="shared" si="55"/>
        <v>32.75797421493244</v>
      </c>
      <c r="D330" s="3">
        <f t="shared" si="60"/>
        <v>744.6842317936724</v>
      </c>
      <c r="E330" s="3">
        <f t="shared" si="61"/>
        <v>51700.83248632422</v>
      </c>
      <c r="G330" s="5">
        <f t="shared" si="56"/>
        <v>26.629414432021463</v>
      </c>
      <c r="H330" s="5">
        <f t="shared" si="62"/>
        <v>7695.900770854238</v>
      </c>
      <c r="I330" s="5">
        <f t="shared" si="57"/>
      </c>
      <c r="K330" s="1">
        <f t="shared" si="52"/>
        <v>289</v>
      </c>
      <c r="L330" s="3">
        <f t="shared" si="58"/>
        <v>696.837444362618</v>
      </c>
      <c r="M330" s="3">
        <f t="shared" si="59"/>
        <v>21.21737299903291</v>
      </c>
      <c r="N330" s="3">
        <f t="shared" si="63"/>
        <v>718.054817361651</v>
      </c>
      <c r="O330" s="3">
        <f t="shared" si="64"/>
        <v>50224.85775332775</v>
      </c>
    </row>
    <row r="331" spans="1:15" ht="12.75">
      <c r="A331" s="1">
        <f t="shared" si="53"/>
        <v>290</v>
      </c>
      <c r="B331" s="3">
        <f t="shared" si="54"/>
        <v>712.3712114897266</v>
      </c>
      <c r="C331" s="3">
        <f t="shared" si="55"/>
        <v>32.31302030394578</v>
      </c>
      <c r="D331" s="3">
        <f t="shared" si="60"/>
        <v>744.6842317936724</v>
      </c>
      <c r="E331" s="3">
        <f t="shared" si="61"/>
        <v>50988.461274834495</v>
      </c>
      <c r="G331" s="5">
        <f t="shared" si="56"/>
        <v>26.629414432021463</v>
      </c>
      <c r="H331" s="5">
        <f t="shared" si="62"/>
        <v>7722.530185286259</v>
      </c>
      <c r="I331" s="5">
        <f t="shared" si="57"/>
      </c>
      <c r="K331" s="1">
        <f t="shared" si="52"/>
        <v>290</v>
      </c>
      <c r="L331" s="3">
        <f t="shared" si="58"/>
        <v>697.1277932977691</v>
      </c>
      <c r="M331" s="3">
        <f t="shared" si="59"/>
        <v>20.92702406388185</v>
      </c>
      <c r="N331" s="3">
        <f t="shared" si="63"/>
        <v>718.054817361651</v>
      </c>
      <c r="O331" s="3">
        <f t="shared" si="64"/>
        <v>49527.72996002998</v>
      </c>
    </row>
    <row r="332" spans="1:15" ht="12.75">
      <c r="A332" s="1">
        <f t="shared" si="53"/>
        <v>291</v>
      </c>
      <c r="B332" s="3">
        <f t="shared" si="54"/>
        <v>712.8164434969079</v>
      </c>
      <c r="C332" s="3">
        <f t="shared" si="55"/>
        <v>31.867788296764484</v>
      </c>
      <c r="D332" s="3">
        <f t="shared" si="60"/>
        <v>744.6842317936724</v>
      </c>
      <c r="E332" s="3">
        <f t="shared" si="61"/>
        <v>50275.64483133759</v>
      </c>
      <c r="G332" s="5">
        <f t="shared" si="56"/>
        <v>26.629414432021463</v>
      </c>
      <c r="H332" s="5">
        <f t="shared" si="62"/>
        <v>7749.159599718281</v>
      </c>
      <c r="I332" s="5">
        <f t="shared" si="57"/>
      </c>
      <c r="K332" s="1">
        <f t="shared" si="52"/>
        <v>291</v>
      </c>
      <c r="L332" s="3">
        <f t="shared" si="58"/>
        <v>697.4182632116433</v>
      </c>
      <c r="M332" s="3">
        <f t="shared" si="59"/>
        <v>20.63655415000771</v>
      </c>
      <c r="N332" s="3">
        <f t="shared" si="63"/>
        <v>718.054817361651</v>
      </c>
      <c r="O332" s="3">
        <f t="shared" si="64"/>
        <v>48830.31169681834</v>
      </c>
    </row>
    <row r="333" spans="1:15" ht="12.75">
      <c r="A333" s="1">
        <f t="shared" si="53"/>
        <v>292</v>
      </c>
      <c r="B333" s="3">
        <f t="shared" si="54"/>
        <v>713.2619537740934</v>
      </c>
      <c r="C333" s="3">
        <f t="shared" si="55"/>
        <v>31.42227801957899</v>
      </c>
      <c r="D333" s="3">
        <f t="shared" si="60"/>
        <v>744.6842317936724</v>
      </c>
      <c r="E333" s="3">
        <f t="shared" si="61"/>
        <v>49562.3828775635</v>
      </c>
      <c r="G333" s="5">
        <f t="shared" si="56"/>
        <v>26.629414432021463</v>
      </c>
      <c r="H333" s="5">
        <f t="shared" si="62"/>
        <v>7775.789014150303</v>
      </c>
      <c r="I333" s="5">
        <f t="shared" si="57"/>
      </c>
      <c r="K333" s="1">
        <f t="shared" si="52"/>
        <v>292</v>
      </c>
      <c r="L333" s="3">
        <f t="shared" si="58"/>
        <v>697.7088541546483</v>
      </c>
      <c r="M333" s="3">
        <f t="shared" si="59"/>
        <v>20.34596320700268</v>
      </c>
      <c r="N333" s="3">
        <f t="shared" si="63"/>
        <v>718.054817361651</v>
      </c>
      <c r="O333" s="3">
        <f t="shared" si="64"/>
        <v>48132.60284266369</v>
      </c>
    </row>
    <row r="334" spans="1:15" ht="12.75">
      <c r="A334" s="1">
        <f t="shared" si="53"/>
        <v>293</v>
      </c>
      <c r="B334" s="3">
        <f t="shared" si="54"/>
        <v>713.7077424952021</v>
      </c>
      <c r="C334" s="3">
        <f t="shared" si="55"/>
        <v>30.976489298470316</v>
      </c>
      <c r="D334" s="3">
        <f t="shared" si="60"/>
        <v>744.6842317936724</v>
      </c>
      <c r="E334" s="3">
        <f t="shared" si="61"/>
        <v>48848.6751350683</v>
      </c>
      <c r="G334" s="5">
        <f t="shared" si="56"/>
        <v>26.629414432021463</v>
      </c>
      <c r="H334" s="5">
        <f t="shared" si="62"/>
        <v>7802.418428582325</v>
      </c>
      <c r="I334" s="5">
        <f t="shared" si="57"/>
      </c>
      <c r="K334" s="1">
        <f t="shared" si="52"/>
        <v>293</v>
      </c>
      <c r="L334" s="3">
        <f t="shared" si="58"/>
        <v>697.9995661772127</v>
      </c>
      <c r="M334" s="3">
        <f t="shared" si="59"/>
        <v>20.055251184438287</v>
      </c>
      <c r="N334" s="3">
        <f t="shared" si="63"/>
        <v>718.054817361651</v>
      </c>
      <c r="O334" s="3">
        <f t="shared" si="64"/>
        <v>47434.60327648648</v>
      </c>
    </row>
    <row r="335" spans="1:15" ht="12.75">
      <c r="A335" s="1">
        <f t="shared" si="53"/>
        <v>294</v>
      </c>
      <c r="B335" s="3">
        <f t="shared" si="54"/>
        <v>714.1538098342618</v>
      </c>
      <c r="C335" s="3">
        <f t="shared" si="55"/>
        <v>30.530421959410614</v>
      </c>
      <c r="D335" s="3">
        <f t="shared" si="60"/>
        <v>744.6842317936724</v>
      </c>
      <c r="E335" s="3">
        <f t="shared" si="61"/>
        <v>48134.52132523403</v>
      </c>
      <c r="G335" s="5">
        <f t="shared" si="56"/>
        <v>26.629414432021463</v>
      </c>
      <c r="H335" s="5">
        <f t="shared" si="62"/>
        <v>7829.047843014347</v>
      </c>
      <c r="I335" s="5">
        <f t="shared" si="57"/>
      </c>
      <c r="K335" s="1">
        <f t="shared" si="52"/>
        <v>294</v>
      </c>
      <c r="L335" s="3">
        <f t="shared" si="58"/>
        <v>698.2903993297865</v>
      </c>
      <c r="M335" s="3">
        <f t="shared" si="59"/>
        <v>19.76441803186447</v>
      </c>
      <c r="N335" s="3">
        <f t="shared" si="63"/>
        <v>718.054817361651</v>
      </c>
      <c r="O335" s="3">
        <f t="shared" si="64"/>
        <v>46736.31287715669</v>
      </c>
    </row>
    <row r="336" spans="1:15" ht="12.75">
      <c r="A336" s="1">
        <f t="shared" si="53"/>
        <v>295</v>
      </c>
      <c r="B336" s="3">
        <f t="shared" si="54"/>
        <v>714.6001559654081</v>
      </c>
      <c r="C336" s="3">
        <f t="shared" si="55"/>
        <v>30.084075828264286</v>
      </c>
      <c r="D336" s="3">
        <f t="shared" si="60"/>
        <v>744.6842317936724</v>
      </c>
      <c r="E336" s="3">
        <f t="shared" si="61"/>
        <v>47419.92116926862</v>
      </c>
      <c r="G336" s="5">
        <f t="shared" si="56"/>
        <v>26.629414432021463</v>
      </c>
      <c r="H336" s="5">
        <f t="shared" si="62"/>
        <v>7855.6772574463685</v>
      </c>
      <c r="I336" s="5">
        <f t="shared" si="57"/>
      </c>
      <c r="K336" s="1">
        <f t="shared" si="52"/>
        <v>295</v>
      </c>
      <c r="L336" s="3">
        <f t="shared" si="58"/>
        <v>698.5813536628407</v>
      </c>
      <c r="M336" s="3">
        <f t="shared" si="59"/>
        <v>19.473463698810313</v>
      </c>
      <c r="N336" s="3">
        <f t="shared" si="63"/>
        <v>718.054817361651</v>
      </c>
      <c r="O336" s="3">
        <f t="shared" si="64"/>
        <v>46037.73152349385</v>
      </c>
    </row>
    <row r="337" spans="1:15" ht="12.75">
      <c r="A337" s="1">
        <f t="shared" si="53"/>
        <v>296</v>
      </c>
      <c r="B337" s="3">
        <f t="shared" si="54"/>
        <v>715.0467810628868</v>
      </c>
      <c r="C337" s="3">
        <f t="shared" si="55"/>
        <v>29.637450730785677</v>
      </c>
      <c r="D337" s="3">
        <f t="shared" si="60"/>
        <v>744.6842317936724</v>
      </c>
      <c r="E337" s="3">
        <f t="shared" si="61"/>
        <v>46704.87438820574</v>
      </c>
      <c r="G337" s="5">
        <f t="shared" si="56"/>
        <v>26.629414432021463</v>
      </c>
      <c r="H337" s="5">
        <f t="shared" si="62"/>
        <v>7882.30667187839</v>
      </c>
      <c r="I337" s="5">
        <f t="shared" si="57"/>
      </c>
      <c r="K337" s="1">
        <f t="shared" si="52"/>
        <v>296</v>
      </c>
      <c r="L337" s="3">
        <f t="shared" si="58"/>
        <v>698.8724292268668</v>
      </c>
      <c r="M337" s="3">
        <f t="shared" si="59"/>
        <v>19.182388134784187</v>
      </c>
      <c r="N337" s="3">
        <f t="shared" si="63"/>
        <v>718.054817361651</v>
      </c>
      <c r="O337" s="3">
        <f t="shared" si="64"/>
        <v>45338.85909426698</v>
      </c>
    </row>
    <row r="338" spans="1:15" ht="12.75">
      <c r="A338" s="1">
        <f t="shared" si="53"/>
        <v>297</v>
      </c>
      <c r="B338" s="3">
        <f t="shared" si="54"/>
        <v>715.4936853010508</v>
      </c>
      <c r="C338" s="3">
        <f t="shared" si="55"/>
        <v>29.190546492621596</v>
      </c>
      <c r="D338" s="3">
        <f t="shared" si="60"/>
        <v>744.6842317936724</v>
      </c>
      <c r="E338" s="3">
        <f t="shared" si="61"/>
        <v>45989.38070290469</v>
      </c>
      <c r="G338" s="5">
        <f t="shared" si="56"/>
        <v>26.629414432021463</v>
      </c>
      <c r="H338" s="5">
        <f t="shared" si="62"/>
        <v>7908.936086310412</v>
      </c>
      <c r="I338" s="5">
        <f t="shared" si="57"/>
      </c>
      <c r="K338" s="1">
        <f t="shared" si="52"/>
        <v>297</v>
      </c>
      <c r="L338" s="3">
        <f t="shared" si="58"/>
        <v>699.163626072378</v>
      </c>
      <c r="M338" s="3">
        <f t="shared" si="59"/>
        <v>18.891191289273035</v>
      </c>
      <c r="N338" s="3">
        <f t="shared" si="63"/>
        <v>718.054817361651</v>
      </c>
      <c r="O338" s="3">
        <f t="shared" si="64"/>
        <v>44639.69546819461</v>
      </c>
    </row>
    <row r="339" spans="1:15" ht="12.75">
      <c r="A339" s="1">
        <f t="shared" si="53"/>
        <v>298</v>
      </c>
      <c r="B339" s="3">
        <f t="shared" si="54"/>
        <v>715.9408688543641</v>
      </c>
      <c r="C339" s="3">
        <f t="shared" si="55"/>
        <v>28.743362939308298</v>
      </c>
      <c r="D339" s="3">
        <f t="shared" si="60"/>
        <v>744.6842317936724</v>
      </c>
      <c r="E339" s="3">
        <f t="shared" si="61"/>
        <v>45273.439834050325</v>
      </c>
      <c r="G339" s="5">
        <f t="shared" si="56"/>
        <v>26.629414432021463</v>
      </c>
      <c r="H339" s="5">
        <f t="shared" si="62"/>
        <v>7935.565500742434</v>
      </c>
      <c r="I339" s="5">
        <f t="shared" si="57"/>
      </c>
      <c r="K339" s="1">
        <f t="shared" si="52"/>
        <v>298</v>
      </c>
      <c r="L339" s="3">
        <f t="shared" si="58"/>
        <v>699.4549442499082</v>
      </c>
      <c r="M339" s="3">
        <f t="shared" si="59"/>
        <v>18.59987311174282</v>
      </c>
      <c r="N339" s="3">
        <f t="shared" si="63"/>
        <v>718.054817361651</v>
      </c>
      <c r="O339" s="3">
        <f t="shared" si="64"/>
        <v>43940.2405239447</v>
      </c>
    </row>
    <row r="340" spans="1:15" ht="12.75">
      <c r="A340" s="1">
        <f t="shared" si="53"/>
        <v>299</v>
      </c>
      <c r="B340" s="3">
        <f t="shared" si="54"/>
        <v>716.3883318973982</v>
      </c>
      <c r="C340" s="3">
        <f t="shared" si="55"/>
        <v>28.29589989627426</v>
      </c>
      <c r="D340" s="3">
        <f t="shared" si="60"/>
        <v>744.6842317936724</v>
      </c>
      <c r="E340" s="3">
        <f t="shared" si="61"/>
        <v>44557.05150215293</v>
      </c>
      <c r="G340" s="5">
        <f t="shared" si="56"/>
        <v>26.629414432021463</v>
      </c>
      <c r="H340" s="5">
        <f t="shared" si="62"/>
        <v>7962.194915174456</v>
      </c>
      <c r="I340" s="5">
        <f t="shared" si="57"/>
      </c>
      <c r="K340" s="1">
        <f t="shared" si="52"/>
        <v>299</v>
      </c>
      <c r="L340" s="3">
        <f t="shared" si="58"/>
        <v>699.7463838100123</v>
      </c>
      <c r="M340" s="3">
        <f t="shared" si="59"/>
        <v>18.308433551638654</v>
      </c>
      <c r="N340" s="3">
        <f t="shared" si="63"/>
        <v>718.054817361651</v>
      </c>
      <c r="O340" s="3">
        <f t="shared" si="64"/>
        <v>43240.49414013469</v>
      </c>
    </row>
    <row r="341" spans="1:15" ht="12.75">
      <c r="A341" s="1">
        <f t="shared" si="53"/>
        <v>300</v>
      </c>
      <c r="B341" s="3">
        <f t="shared" si="54"/>
        <v>716.8360746048343</v>
      </c>
      <c r="C341" s="3">
        <f t="shared" si="55"/>
        <v>27.848157188838158</v>
      </c>
      <c r="D341" s="3">
        <f t="shared" si="60"/>
        <v>744.6842317936724</v>
      </c>
      <c r="E341" s="3">
        <f t="shared" si="61"/>
        <v>43840.21542754809</v>
      </c>
      <c r="G341" s="5">
        <f t="shared" si="56"/>
        <v>26.629414432021463</v>
      </c>
      <c r="H341" s="5">
        <f t="shared" si="62"/>
        <v>7988.8243296064775</v>
      </c>
      <c r="I341" s="5">
        <f t="shared" si="57"/>
      </c>
      <c r="K341" s="1">
        <f t="shared" si="52"/>
        <v>300</v>
      </c>
      <c r="L341" s="3">
        <f t="shared" si="58"/>
        <v>700.0379448032666</v>
      </c>
      <c r="M341" s="3">
        <f t="shared" si="59"/>
        <v>18.01687255838447</v>
      </c>
      <c r="N341" s="3">
        <f t="shared" si="63"/>
        <v>718.054817361651</v>
      </c>
      <c r="O341" s="3">
        <f t="shared" si="64"/>
        <v>42540.45619533142</v>
      </c>
    </row>
    <row r="342" spans="1:15" ht="12.75">
      <c r="A342" s="1">
        <f t="shared" si="53"/>
        <v>301</v>
      </c>
      <c r="B342" s="3">
        <f t="shared" si="54"/>
        <v>717.284097151462</v>
      </c>
      <c r="C342" s="3">
        <f t="shared" si="55"/>
        <v>27.400134642210396</v>
      </c>
      <c r="D342" s="3">
        <f t="shared" si="60"/>
        <v>744.6842317936724</v>
      </c>
      <c r="E342" s="3">
        <f t="shared" si="61"/>
        <v>43122.931330396634</v>
      </c>
      <c r="G342" s="5">
        <f t="shared" si="56"/>
        <v>26.629414432021463</v>
      </c>
      <c r="H342" s="5">
        <f t="shared" si="62"/>
        <v>8015.453744038499</v>
      </c>
      <c r="I342" s="5">
        <f t="shared" si="57"/>
      </c>
      <c r="K342" s="1">
        <f t="shared" si="52"/>
        <v>301</v>
      </c>
      <c r="L342" s="3">
        <f t="shared" si="58"/>
        <v>700.3296272802679</v>
      </c>
      <c r="M342" s="3">
        <f t="shared" si="59"/>
        <v>17.72519008138312</v>
      </c>
      <c r="N342" s="3">
        <f t="shared" si="63"/>
        <v>718.054817361651</v>
      </c>
      <c r="O342" s="3">
        <f t="shared" si="64"/>
        <v>41840.12656805115</v>
      </c>
    </row>
    <row r="343" spans="1:15" ht="12.75">
      <c r="A343" s="1">
        <f t="shared" si="53"/>
        <v>302</v>
      </c>
      <c r="B343" s="3">
        <f t="shared" si="54"/>
        <v>717.7323997121817</v>
      </c>
      <c r="C343" s="3">
        <f t="shared" si="55"/>
        <v>26.951832081490704</v>
      </c>
      <c r="D343" s="3">
        <f t="shared" si="60"/>
        <v>744.6842317936724</v>
      </c>
      <c r="E343" s="3">
        <f t="shared" si="61"/>
        <v>42405.198930684455</v>
      </c>
      <c r="G343" s="5">
        <f t="shared" si="56"/>
        <v>26.629414432021463</v>
      </c>
      <c r="H343" s="5">
        <f t="shared" si="62"/>
        <v>8042.083158470521</v>
      </c>
      <c r="I343" s="5">
        <f t="shared" si="57"/>
      </c>
      <c r="K343" s="1">
        <f t="shared" si="52"/>
        <v>302</v>
      </c>
      <c r="L343" s="3">
        <f t="shared" si="58"/>
        <v>700.6214312916347</v>
      </c>
      <c r="M343" s="3">
        <f t="shared" si="59"/>
        <v>17.433386070016194</v>
      </c>
      <c r="N343" s="3">
        <f t="shared" si="63"/>
        <v>718.054817361651</v>
      </c>
      <c r="O343" s="3">
        <f t="shared" si="64"/>
        <v>41139.505136759515</v>
      </c>
    </row>
    <row r="344" spans="1:15" ht="12.75">
      <c r="A344" s="1">
        <f t="shared" si="53"/>
        <v>303</v>
      </c>
      <c r="B344" s="3">
        <f t="shared" si="54"/>
        <v>718.1809824620018</v>
      </c>
      <c r="C344" s="3">
        <f t="shared" si="55"/>
        <v>26.503249331670595</v>
      </c>
      <c r="D344" s="3">
        <f t="shared" si="60"/>
        <v>744.6842317936724</v>
      </c>
      <c r="E344" s="3">
        <f t="shared" si="61"/>
        <v>41687.017948222456</v>
      </c>
      <c r="G344" s="5">
        <f t="shared" si="56"/>
        <v>26.629414432021463</v>
      </c>
      <c r="H344" s="5">
        <f t="shared" si="62"/>
        <v>8068.712572902543</v>
      </c>
      <c r="I344" s="5">
        <f t="shared" si="57"/>
      </c>
      <c r="K344" s="1">
        <f t="shared" si="52"/>
        <v>303</v>
      </c>
      <c r="L344" s="3">
        <f t="shared" si="58"/>
        <v>700.9133568880062</v>
      </c>
      <c r="M344" s="3">
        <f t="shared" si="59"/>
        <v>17.14146047364473</v>
      </c>
      <c r="N344" s="3">
        <f t="shared" si="63"/>
        <v>718.054817361651</v>
      </c>
      <c r="O344" s="3">
        <f t="shared" si="64"/>
        <v>40438.59177987151</v>
      </c>
    </row>
    <row r="345" spans="1:15" ht="12.75">
      <c r="A345" s="1">
        <f t="shared" si="53"/>
        <v>304</v>
      </c>
      <c r="B345" s="3">
        <f t="shared" si="54"/>
        <v>718.6298455760408</v>
      </c>
      <c r="C345" s="3">
        <f t="shared" si="55"/>
        <v>26.05438621763169</v>
      </c>
      <c r="D345" s="3">
        <f t="shared" si="60"/>
        <v>744.6842317936724</v>
      </c>
      <c r="E345" s="3">
        <f t="shared" si="61"/>
        <v>40968.388102646415</v>
      </c>
      <c r="G345" s="5">
        <f t="shared" si="56"/>
        <v>26.629414432021463</v>
      </c>
      <c r="H345" s="5">
        <f t="shared" si="62"/>
        <v>8095.341987334565</v>
      </c>
      <c r="I345" s="5">
        <f t="shared" si="57"/>
      </c>
      <c r="K345" s="1">
        <f t="shared" si="52"/>
        <v>304</v>
      </c>
      <c r="L345" s="3">
        <f t="shared" si="58"/>
        <v>701.205404120043</v>
      </c>
      <c r="M345" s="3">
        <f t="shared" si="59"/>
        <v>16.849413241607945</v>
      </c>
      <c r="N345" s="3">
        <f t="shared" si="63"/>
        <v>718.054817361651</v>
      </c>
      <c r="O345" s="3">
        <f t="shared" si="64"/>
        <v>39737.38637575146</v>
      </c>
    </row>
    <row r="346" spans="1:15" ht="12.75">
      <c r="A346" s="1">
        <f t="shared" si="53"/>
        <v>305</v>
      </c>
      <c r="B346" s="3">
        <f t="shared" si="54"/>
        <v>719.0789892295259</v>
      </c>
      <c r="C346" s="3">
        <f t="shared" si="55"/>
        <v>25.60524256414661</v>
      </c>
      <c r="D346" s="3">
        <f t="shared" si="60"/>
        <v>744.6842317936724</v>
      </c>
      <c r="E346" s="3">
        <f t="shared" si="61"/>
        <v>40249.309113416886</v>
      </c>
      <c r="G346" s="5">
        <f t="shared" si="56"/>
        <v>26.629414432021463</v>
      </c>
      <c r="H346" s="5">
        <f t="shared" si="62"/>
        <v>8121.9714017665865</v>
      </c>
      <c r="I346" s="5">
        <f t="shared" si="57"/>
      </c>
      <c r="K346" s="1">
        <f t="shared" si="52"/>
        <v>305</v>
      </c>
      <c r="L346" s="3">
        <f t="shared" si="58"/>
        <v>701.4975730384261</v>
      </c>
      <c r="M346" s="3">
        <f t="shared" si="59"/>
        <v>16.557244323224783</v>
      </c>
      <c r="N346" s="3">
        <f t="shared" si="63"/>
        <v>718.054817361651</v>
      </c>
      <c r="O346" s="3">
        <f t="shared" si="64"/>
        <v>39035.88880271304</v>
      </c>
    </row>
    <row r="347" spans="1:15" ht="12.75">
      <c r="A347" s="1">
        <f t="shared" si="53"/>
        <v>306</v>
      </c>
      <c r="B347" s="3">
        <f t="shared" si="54"/>
        <v>719.5284135977942</v>
      </c>
      <c r="C347" s="3">
        <f t="shared" si="55"/>
        <v>25.155818195878275</v>
      </c>
      <c r="D347" s="3">
        <f t="shared" si="60"/>
        <v>744.6842317936724</v>
      </c>
      <c r="E347" s="3">
        <f t="shared" si="61"/>
        <v>39529.78069981909</v>
      </c>
      <c r="G347" s="5">
        <f t="shared" si="56"/>
        <v>26.629414432021463</v>
      </c>
      <c r="H347" s="5">
        <f t="shared" si="62"/>
        <v>8148.600816198608</v>
      </c>
      <c r="I347" s="5">
        <f t="shared" si="57"/>
      </c>
      <c r="K347" s="1">
        <f t="shared" si="52"/>
        <v>306</v>
      </c>
      <c r="L347" s="3">
        <f t="shared" si="58"/>
        <v>701.7898636938589</v>
      </c>
      <c r="M347" s="3">
        <f t="shared" si="59"/>
        <v>16.26495366779201</v>
      </c>
      <c r="N347" s="3">
        <f t="shared" si="63"/>
        <v>718.054817361651</v>
      </c>
      <c r="O347" s="3">
        <f t="shared" si="64"/>
        <v>38334.09893901918</v>
      </c>
    </row>
    <row r="348" spans="1:15" ht="12.75">
      <c r="A348" s="1">
        <f t="shared" si="53"/>
        <v>307</v>
      </c>
      <c r="B348" s="3">
        <f t="shared" si="54"/>
        <v>719.9781188562929</v>
      </c>
      <c r="C348" s="3">
        <f t="shared" si="55"/>
        <v>24.70611293737953</v>
      </c>
      <c r="D348" s="3">
        <f t="shared" si="60"/>
        <v>744.6842317936724</v>
      </c>
      <c r="E348" s="3">
        <f t="shared" si="61"/>
        <v>38809.8025809628</v>
      </c>
      <c r="G348" s="5">
        <f t="shared" si="56"/>
        <v>26.629414432021463</v>
      </c>
      <c r="H348" s="5">
        <f t="shared" si="62"/>
        <v>8175.23023063063</v>
      </c>
      <c r="I348" s="5">
        <f t="shared" si="57"/>
      </c>
      <c r="K348" s="1">
        <f t="shared" si="52"/>
        <v>307</v>
      </c>
      <c r="L348" s="3">
        <f t="shared" si="58"/>
        <v>702.0822761370648</v>
      </c>
      <c r="M348" s="3">
        <f t="shared" si="59"/>
        <v>15.972541224586204</v>
      </c>
      <c r="N348" s="3">
        <f t="shared" si="63"/>
        <v>718.054817361651</v>
      </c>
      <c r="O348" s="3">
        <f t="shared" si="64"/>
        <v>37632.01666288212</v>
      </c>
    </row>
    <row r="349" spans="1:15" ht="12.75">
      <c r="A349" s="1">
        <f t="shared" si="53"/>
        <v>308</v>
      </c>
      <c r="B349" s="3">
        <f t="shared" si="54"/>
        <v>720.4281051805781</v>
      </c>
      <c r="C349" s="3">
        <f t="shared" si="55"/>
        <v>24.256126613094295</v>
      </c>
      <c r="D349" s="3">
        <f t="shared" si="60"/>
        <v>744.6842317936723</v>
      </c>
      <c r="E349" s="3">
        <f t="shared" si="61"/>
        <v>38089.37447578222</v>
      </c>
      <c r="G349" s="5">
        <f t="shared" si="56"/>
        <v>26.62941443202135</v>
      </c>
      <c r="H349" s="5">
        <f t="shared" si="62"/>
        <v>8201.859645062652</v>
      </c>
      <c r="I349" s="5">
        <f t="shared" si="57"/>
      </c>
      <c r="K349" s="1">
        <f t="shared" si="52"/>
        <v>308</v>
      </c>
      <c r="L349" s="3">
        <f t="shared" si="58"/>
        <v>702.3748104187887</v>
      </c>
      <c r="M349" s="3">
        <f t="shared" si="59"/>
        <v>15.680006942862335</v>
      </c>
      <c r="N349" s="3">
        <f t="shared" si="63"/>
        <v>718.054817361651</v>
      </c>
      <c r="O349" s="3">
        <f t="shared" si="64"/>
        <v>36929.641852463326</v>
      </c>
    </row>
    <row r="350" spans="1:15" ht="12.75">
      <c r="A350" s="1">
        <f t="shared" si="53"/>
        <v>309</v>
      </c>
      <c r="B350" s="3">
        <f t="shared" si="54"/>
        <v>720.8783727463159</v>
      </c>
      <c r="C350" s="3">
        <f t="shared" si="55"/>
        <v>23.80585904735648</v>
      </c>
      <c r="D350" s="3">
        <f t="shared" si="60"/>
        <v>744.6842317936724</v>
      </c>
      <c r="E350" s="3">
        <f t="shared" si="61"/>
        <v>37368.496103035905</v>
      </c>
      <c r="G350" s="5">
        <f t="shared" si="56"/>
        <v>26.629414432021463</v>
      </c>
      <c r="H350" s="5">
        <f t="shared" si="62"/>
        <v>8228.489059494674</v>
      </c>
      <c r="I350" s="5">
        <f t="shared" si="57"/>
      </c>
      <c r="K350" s="1">
        <f t="shared" si="52"/>
        <v>309</v>
      </c>
      <c r="L350" s="3">
        <f t="shared" si="58"/>
        <v>702.6674665897963</v>
      </c>
      <c r="M350" s="3">
        <f t="shared" si="59"/>
        <v>15.387350771854654</v>
      </c>
      <c r="N350" s="3">
        <f t="shared" si="63"/>
        <v>718.054817361651</v>
      </c>
      <c r="O350" s="3">
        <f t="shared" si="64"/>
        <v>36226.97438587353</v>
      </c>
    </row>
    <row r="351" spans="1:15" ht="12.75">
      <c r="A351" s="1">
        <f t="shared" si="53"/>
        <v>310</v>
      </c>
      <c r="B351" s="3">
        <f t="shared" si="54"/>
        <v>721.3289217292825</v>
      </c>
      <c r="C351" s="3">
        <f t="shared" si="55"/>
        <v>23.355310064389943</v>
      </c>
      <c r="D351" s="3">
        <f t="shared" si="60"/>
        <v>744.6842317936724</v>
      </c>
      <c r="E351" s="3">
        <f t="shared" si="61"/>
        <v>36647.16718130662</v>
      </c>
      <c r="G351" s="5">
        <f t="shared" si="56"/>
        <v>26.629414432021463</v>
      </c>
      <c r="H351" s="5">
        <f t="shared" si="62"/>
        <v>8255.118473926696</v>
      </c>
      <c r="I351" s="5">
        <f t="shared" si="57"/>
      </c>
      <c r="K351" s="1">
        <f t="shared" si="52"/>
        <v>310</v>
      </c>
      <c r="L351" s="3">
        <f t="shared" si="58"/>
        <v>702.9602447008755</v>
      </c>
      <c r="M351" s="3">
        <f t="shared" si="59"/>
        <v>15.09457266077546</v>
      </c>
      <c r="N351" s="3">
        <f t="shared" si="63"/>
        <v>718.054817361651</v>
      </c>
      <c r="O351" s="3">
        <f t="shared" si="64"/>
        <v>35524.01414117266</v>
      </c>
    </row>
    <row r="352" spans="1:15" ht="12.75">
      <c r="A352" s="1">
        <f t="shared" si="53"/>
        <v>311</v>
      </c>
      <c r="B352" s="3">
        <f t="shared" si="54"/>
        <v>721.7797523053633</v>
      </c>
      <c r="C352" s="3">
        <f t="shared" si="55"/>
        <v>22.904479488309118</v>
      </c>
      <c r="D352" s="3">
        <f t="shared" si="60"/>
        <v>744.6842317936724</v>
      </c>
      <c r="E352" s="3">
        <f t="shared" si="61"/>
        <v>35925.38742900125</v>
      </c>
      <c r="G352" s="5">
        <f t="shared" si="56"/>
        <v>26.629414432021463</v>
      </c>
      <c r="H352" s="5">
        <f t="shared" si="62"/>
        <v>8281.747888358717</v>
      </c>
      <c r="I352" s="5">
        <f t="shared" si="57"/>
      </c>
      <c r="K352" s="1">
        <f t="shared" si="52"/>
        <v>311</v>
      </c>
      <c r="L352" s="3">
        <f t="shared" si="58"/>
        <v>703.2531448028343</v>
      </c>
      <c r="M352" s="3">
        <f t="shared" si="59"/>
        <v>14.801672558816682</v>
      </c>
      <c r="N352" s="3">
        <f t="shared" si="63"/>
        <v>718.054817361651</v>
      </c>
      <c r="O352" s="3">
        <f t="shared" si="64"/>
        <v>34820.76099636983</v>
      </c>
    </row>
    <row r="353" spans="1:15" ht="12.75">
      <c r="A353" s="1">
        <f t="shared" si="53"/>
        <v>312</v>
      </c>
      <c r="B353" s="3">
        <f t="shared" si="54"/>
        <v>722.2308646505543</v>
      </c>
      <c r="C353" s="3">
        <f t="shared" si="55"/>
        <v>22.453367143118193</v>
      </c>
      <c r="D353" s="3">
        <f t="shared" si="60"/>
        <v>744.6842317936724</v>
      </c>
      <c r="E353" s="3">
        <f t="shared" si="61"/>
        <v>35203.1565643507</v>
      </c>
      <c r="G353" s="5">
        <f t="shared" si="56"/>
        <v>26.629414432021463</v>
      </c>
      <c r="H353" s="5">
        <f t="shared" si="62"/>
        <v>8308.37730279074</v>
      </c>
      <c r="I353" s="5">
        <f t="shared" si="57"/>
      </c>
      <c r="K353" s="1">
        <f t="shared" si="52"/>
        <v>312</v>
      </c>
      <c r="L353" s="3">
        <f t="shared" si="58"/>
        <v>703.5461669465022</v>
      </c>
      <c r="M353" s="3">
        <f t="shared" si="59"/>
        <v>14.508650415148757</v>
      </c>
      <c r="N353" s="3">
        <f t="shared" si="63"/>
        <v>718.054817361651</v>
      </c>
      <c r="O353" s="3">
        <f t="shared" si="64"/>
        <v>34117.21482942333</v>
      </c>
    </row>
    <row r="354" spans="1:15" ht="12.75">
      <c r="A354" s="1">
        <f t="shared" si="53"/>
        <v>313</v>
      </c>
      <c r="B354" s="3">
        <f t="shared" si="54"/>
        <v>722.6822589409607</v>
      </c>
      <c r="C354" s="3">
        <f t="shared" si="55"/>
        <v>22.001972852711734</v>
      </c>
      <c r="D354" s="3">
        <f t="shared" si="60"/>
        <v>744.6842317936724</v>
      </c>
      <c r="E354" s="3">
        <f t="shared" si="61"/>
        <v>34480.474305409734</v>
      </c>
      <c r="G354" s="5">
        <f t="shared" si="56"/>
        <v>26.629414432021463</v>
      </c>
      <c r="H354" s="5">
        <f t="shared" si="62"/>
        <v>8335.006717222761</v>
      </c>
      <c r="I354" s="5">
        <f t="shared" si="57"/>
      </c>
      <c r="K354" s="1">
        <f t="shared" si="52"/>
        <v>313</v>
      </c>
      <c r="L354" s="3">
        <f t="shared" si="58"/>
        <v>703.8393111827297</v>
      </c>
      <c r="M354" s="3">
        <f t="shared" si="59"/>
        <v>14.215506178921254</v>
      </c>
      <c r="N354" s="3">
        <f t="shared" si="63"/>
        <v>718.054817361651</v>
      </c>
      <c r="O354" s="3">
        <f t="shared" si="64"/>
        <v>33413.375518240595</v>
      </c>
    </row>
    <row r="355" spans="1:15" ht="12.75">
      <c r="A355" s="1">
        <f t="shared" si="53"/>
        <v>314</v>
      </c>
      <c r="B355" s="3">
        <f t="shared" si="54"/>
        <v>723.133935352799</v>
      </c>
      <c r="C355" s="3">
        <f t="shared" si="55"/>
        <v>21.5502964408735</v>
      </c>
      <c r="D355" s="3">
        <f t="shared" si="60"/>
        <v>744.6842317936724</v>
      </c>
      <c r="E355" s="3">
        <f t="shared" si="61"/>
        <v>33757.34037005693</v>
      </c>
      <c r="G355" s="5">
        <f t="shared" si="56"/>
        <v>26.629414432021463</v>
      </c>
      <c r="H355" s="5">
        <f t="shared" si="62"/>
        <v>8361.636131654783</v>
      </c>
      <c r="I355" s="5">
        <f t="shared" si="57"/>
      </c>
      <c r="K355" s="1">
        <f t="shared" si="52"/>
        <v>314</v>
      </c>
      <c r="L355" s="3">
        <f t="shared" si="58"/>
        <v>704.1325775623893</v>
      </c>
      <c r="M355" s="3">
        <f t="shared" si="59"/>
        <v>13.922239799261613</v>
      </c>
      <c r="N355" s="3">
        <f t="shared" si="63"/>
        <v>718.054817361651</v>
      </c>
      <c r="O355" s="3">
        <f t="shared" si="64"/>
        <v>32709.242940678207</v>
      </c>
    </row>
    <row r="356" spans="1:15" ht="12.75">
      <c r="A356" s="1">
        <f t="shared" si="53"/>
        <v>315</v>
      </c>
      <c r="B356" s="3">
        <f t="shared" si="54"/>
        <v>723.5858940623946</v>
      </c>
      <c r="C356" s="3">
        <f t="shared" si="55"/>
        <v>21.098337731277898</v>
      </c>
      <c r="D356" s="3">
        <f t="shared" si="60"/>
        <v>744.6842317936724</v>
      </c>
      <c r="E356" s="3">
        <f t="shared" si="61"/>
        <v>33033.75447599454</v>
      </c>
      <c r="G356" s="5">
        <f t="shared" si="56"/>
        <v>26.629414432021463</v>
      </c>
      <c r="H356" s="5">
        <f t="shared" si="62"/>
        <v>8388.265546086805</v>
      </c>
      <c r="I356" s="5">
        <f t="shared" si="57"/>
      </c>
      <c r="K356" s="1">
        <f t="shared" si="52"/>
        <v>315</v>
      </c>
      <c r="L356" s="3">
        <f t="shared" si="58"/>
        <v>704.4259661363737</v>
      </c>
      <c r="M356" s="3">
        <f t="shared" si="59"/>
        <v>13.628851225277273</v>
      </c>
      <c r="N356" s="3">
        <f t="shared" si="63"/>
        <v>718.054817361651</v>
      </c>
      <c r="O356" s="3">
        <f t="shared" si="64"/>
        <v>32004.816974541834</v>
      </c>
    </row>
    <row r="357" spans="1:15" ht="12.75">
      <c r="A357" s="1">
        <f t="shared" si="53"/>
        <v>316</v>
      </c>
      <c r="B357" s="3">
        <f t="shared" si="54"/>
        <v>724.0381352461836</v>
      </c>
      <c r="C357" s="3">
        <f t="shared" si="55"/>
        <v>20.646096547488835</v>
      </c>
      <c r="D357" s="3">
        <f t="shared" si="60"/>
        <v>744.6842317936724</v>
      </c>
      <c r="E357" s="3">
        <f t="shared" si="61"/>
        <v>32309.716340748353</v>
      </c>
      <c r="G357" s="5">
        <f t="shared" si="56"/>
        <v>26.629414432021463</v>
      </c>
      <c r="H357" s="5">
        <f t="shared" si="62"/>
        <v>8414.894960518826</v>
      </c>
      <c r="I357" s="5">
        <f t="shared" si="57"/>
      </c>
      <c r="K357" s="1">
        <f t="shared" si="52"/>
        <v>316</v>
      </c>
      <c r="L357" s="3">
        <f t="shared" si="58"/>
        <v>704.7194769555971</v>
      </c>
      <c r="M357" s="3">
        <f t="shared" si="59"/>
        <v>13.335340406053898</v>
      </c>
      <c r="N357" s="3">
        <f t="shared" si="63"/>
        <v>718.054817361651</v>
      </c>
      <c r="O357" s="3">
        <f t="shared" si="64"/>
        <v>31300.097497586237</v>
      </c>
    </row>
    <row r="358" spans="1:15" ht="12.75">
      <c r="A358" s="1">
        <f t="shared" si="53"/>
        <v>317</v>
      </c>
      <c r="B358" s="3">
        <f t="shared" si="54"/>
        <v>724.4906590807124</v>
      </c>
      <c r="C358" s="3">
        <f t="shared" si="55"/>
        <v>20.193572712960048</v>
      </c>
      <c r="D358" s="3">
        <f t="shared" si="60"/>
        <v>744.6842317936724</v>
      </c>
      <c r="E358" s="3">
        <f t="shared" si="61"/>
        <v>31585.22568166764</v>
      </c>
      <c r="G358" s="5">
        <f t="shared" si="56"/>
        <v>26.629414432021463</v>
      </c>
      <c r="H358" s="5">
        <f t="shared" si="62"/>
        <v>8441.524374950848</v>
      </c>
      <c r="I358" s="5">
        <f t="shared" si="57"/>
      </c>
      <c r="K358" s="1">
        <f t="shared" si="52"/>
        <v>317</v>
      </c>
      <c r="L358" s="3">
        <f t="shared" si="58"/>
        <v>705.0131100709955</v>
      </c>
      <c r="M358" s="3">
        <f t="shared" si="59"/>
        <v>13.041707290655468</v>
      </c>
      <c r="N358" s="3">
        <f t="shared" si="63"/>
        <v>718.054817361651</v>
      </c>
      <c r="O358" s="3">
        <f t="shared" si="64"/>
        <v>30595.084387515242</v>
      </c>
    </row>
    <row r="359" spans="1:15" ht="12.75">
      <c r="A359" s="1">
        <f t="shared" si="53"/>
        <v>318</v>
      </c>
      <c r="B359" s="3">
        <f t="shared" si="54"/>
        <v>724.9434657426378</v>
      </c>
      <c r="C359" s="3">
        <f t="shared" si="55"/>
        <v>19.740766051034644</v>
      </c>
      <c r="D359" s="3">
        <f t="shared" si="60"/>
        <v>744.6842317936724</v>
      </c>
      <c r="E359" s="3">
        <f t="shared" si="61"/>
        <v>30860.282215925003</v>
      </c>
      <c r="G359" s="5">
        <f t="shared" si="56"/>
        <v>26.629414432021463</v>
      </c>
      <c r="H359" s="5">
        <f t="shared" si="62"/>
        <v>8468.15378938287</v>
      </c>
      <c r="I359" s="5">
        <f t="shared" si="57"/>
      </c>
      <c r="K359" s="1">
        <f t="shared" si="52"/>
        <v>318</v>
      </c>
      <c r="L359" s="3">
        <f t="shared" si="58"/>
        <v>705.3068655335251</v>
      </c>
      <c r="M359" s="3">
        <f t="shared" si="59"/>
        <v>12.747951828125952</v>
      </c>
      <c r="N359" s="3">
        <f t="shared" si="63"/>
        <v>718.054817361651</v>
      </c>
      <c r="O359" s="3">
        <f t="shared" si="64"/>
        <v>29889.777521981716</v>
      </c>
    </row>
    <row r="360" spans="1:15" ht="12.75">
      <c r="A360" s="1">
        <f t="shared" si="53"/>
        <v>319</v>
      </c>
      <c r="B360" s="3">
        <f t="shared" si="54"/>
        <v>725.3965554087271</v>
      </c>
      <c r="C360" s="3">
        <f t="shared" si="55"/>
        <v>19.287676384945353</v>
      </c>
      <c r="D360" s="3">
        <f t="shared" si="60"/>
        <v>744.6842317936724</v>
      </c>
      <c r="E360" s="3">
        <f t="shared" si="61"/>
        <v>30134.885660516276</v>
      </c>
      <c r="G360" s="5">
        <f t="shared" si="56"/>
        <v>26.629414432021463</v>
      </c>
      <c r="H360" s="5">
        <f t="shared" si="62"/>
        <v>8494.783203814892</v>
      </c>
      <c r="I360" s="5">
        <f t="shared" si="57"/>
      </c>
      <c r="K360" s="1">
        <f t="shared" si="52"/>
        <v>319</v>
      </c>
      <c r="L360" s="3">
        <f t="shared" si="58"/>
        <v>705.6007433941642</v>
      </c>
      <c r="M360" s="3">
        <f t="shared" si="59"/>
        <v>12.45407396748679</v>
      </c>
      <c r="N360" s="3">
        <f t="shared" si="63"/>
        <v>718.054817361651</v>
      </c>
      <c r="O360" s="3">
        <f t="shared" si="64"/>
        <v>29184.176778587553</v>
      </c>
    </row>
    <row r="361" spans="1:15" ht="12.75">
      <c r="A361" s="1">
        <f t="shared" si="53"/>
        <v>320</v>
      </c>
      <c r="B361" s="3">
        <f t="shared" si="54"/>
        <v>725.8499282558578</v>
      </c>
      <c r="C361" s="3">
        <f t="shared" si="55"/>
        <v>18.834303537814666</v>
      </c>
      <c r="D361" s="3">
        <f t="shared" si="60"/>
        <v>744.6842317936724</v>
      </c>
      <c r="E361" s="3">
        <f t="shared" si="61"/>
        <v>29409.035732260418</v>
      </c>
      <c r="G361" s="5">
        <f t="shared" si="56"/>
        <v>26.629414432021463</v>
      </c>
      <c r="H361" s="5">
        <f t="shared" si="62"/>
        <v>8521.412618246914</v>
      </c>
      <c r="I361" s="5">
        <f t="shared" si="57"/>
      </c>
      <c r="K361" s="1">
        <f t="shared" si="52"/>
        <v>320</v>
      </c>
      <c r="L361" s="3">
        <f t="shared" si="58"/>
        <v>705.8947437039116</v>
      </c>
      <c r="M361" s="3">
        <f t="shared" si="59"/>
        <v>12.160073657739389</v>
      </c>
      <c r="N361" s="3">
        <f t="shared" si="63"/>
        <v>718.054817361651</v>
      </c>
      <c r="O361" s="3">
        <f t="shared" si="64"/>
        <v>28478.28203488364</v>
      </c>
    </row>
    <row r="362" spans="1:15" ht="12.75">
      <c r="A362" s="1">
        <f t="shared" si="53"/>
        <v>321</v>
      </c>
      <c r="B362" s="3">
        <f t="shared" si="54"/>
        <v>726.3035844610174</v>
      </c>
      <c r="C362" s="3">
        <f t="shared" si="55"/>
        <v>18.38064733265499</v>
      </c>
      <c r="D362" s="3">
        <f t="shared" si="60"/>
        <v>744.6842317936724</v>
      </c>
      <c r="E362" s="3">
        <f t="shared" si="61"/>
        <v>28682.7321477994</v>
      </c>
      <c r="G362" s="5">
        <f t="shared" si="56"/>
        <v>26.629414432021463</v>
      </c>
      <c r="H362" s="5">
        <f t="shared" si="62"/>
        <v>8548.042032678935</v>
      </c>
      <c r="I362" s="5">
        <f t="shared" si="57"/>
      </c>
      <c r="K362" s="1">
        <f aca="true" t="shared" si="65" ref="K362:K401">A362</f>
        <v>321</v>
      </c>
      <c r="L362" s="3">
        <f t="shared" si="58"/>
        <v>706.1888665137882</v>
      </c>
      <c r="M362" s="3">
        <f t="shared" si="59"/>
        <v>11.865950847862843</v>
      </c>
      <c r="N362" s="3">
        <f t="shared" si="63"/>
        <v>718.054817361651</v>
      </c>
      <c r="O362" s="3">
        <f t="shared" si="64"/>
        <v>27772.09316836985</v>
      </c>
    </row>
    <row r="363" spans="1:15" ht="12.75">
      <c r="A363" s="1">
        <f aca="true" t="shared" si="66" ref="A363:A401">IF(A362="","",IF(A362+1&gt;$B$16,"",A362+1))</f>
        <v>322</v>
      </c>
      <c r="B363" s="3">
        <f aca="true" t="shared" si="67" ref="B363:B401">IF(A363="","",-PPMT($B$14,A363,$B$16,$B$12))</f>
        <v>726.7575242013057</v>
      </c>
      <c r="C363" s="3">
        <f aca="true" t="shared" si="68" ref="C363:C401">IF(A363="","",-IPMT($B$14,A363,$B$16,$B$12))</f>
        <v>17.926707592366693</v>
      </c>
      <c r="D363" s="3">
        <f t="shared" si="60"/>
        <v>744.6842317936724</v>
      </c>
      <c r="E363" s="3">
        <f t="shared" si="61"/>
        <v>27955.974623598097</v>
      </c>
      <c r="G363" s="5">
        <f aca="true" t="shared" si="69" ref="G363:G401">IF(A363="","",D363-N363)</f>
        <v>26.629414432021463</v>
      </c>
      <c r="H363" s="5">
        <f t="shared" si="62"/>
        <v>8574.671447110957</v>
      </c>
      <c r="I363" s="5">
        <f aca="true" t="shared" si="70" ref="I363:I401">IF(A363="","",IF(I362&lt;&gt;"","",IF(H362&gt;=$I$29,"",IF(H363&gt;=$I$29,A363,""))))</f>
      </c>
      <c r="K363" s="1">
        <f t="shared" si="65"/>
        <v>322</v>
      </c>
      <c r="L363" s="3">
        <f aca="true" t="shared" si="71" ref="L363:L401">IF(K363="","",-PPMT($E$14,K363,$E$16,$E$12))</f>
        <v>706.4831118748356</v>
      </c>
      <c r="M363" s="3">
        <f aca="true" t="shared" si="72" ref="M363:M401">IF(K363="","",-IPMT($E$14,K363,$E$16,$E$12))</f>
        <v>11.571705486815421</v>
      </c>
      <c r="N363" s="3">
        <f t="shared" si="63"/>
        <v>718.054817361651</v>
      </c>
      <c r="O363" s="3">
        <f t="shared" si="64"/>
        <v>27065.610056495014</v>
      </c>
    </row>
    <row r="364" spans="1:15" ht="12.75">
      <c r="A364" s="1">
        <f t="shared" si="66"/>
        <v>323</v>
      </c>
      <c r="B364" s="3">
        <f t="shared" si="67"/>
        <v>727.2117476539315</v>
      </c>
      <c r="C364" s="3">
        <f t="shared" si="68"/>
        <v>17.47248413974088</v>
      </c>
      <c r="D364" s="3">
        <f aca="true" t="shared" si="73" ref="D364:D401">IF(A364="","",B364+C364)</f>
        <v>744.6842317936724</v>
      </c>
      <c r="E364" s="3">
        <f aca="true" t="shared" si="74" ref="E364:E401">IF(A364="","",E363-B364)</f>
        <v>27228.762875944165</v>
      </c>
      <c r="G364" s="5">
        <f t="shared" si="69"/>
        <v>26.629414432021463</v>
      </c>
      <c r="H364" s="5">
        <f aca="true" t="shared" si="75" ref="H364:H401">IF(A364="","",H363+G364)</f>
        <v>8601.300861542979</v>
      </c>
      <c r="I364" s="5">
        <f t="shared" si="70"/>
      </c>
      <c r="K364" s="1">
        <f t="shared" si="65"/>
        <v>323</v>
      </c>
      <c r="L364" s="3">
        <f t="shared" si="71"/>
        <v>706.7774798381166</v>
      </c>
      <c r="M364" s="3">
        <f t="shared" si="72"/>
        <v>11.277337523534358</v>
      </c>
      <c r="N364" s="3">
        <f aca="true" t="shared" si="76" ref="N364:N401">IF(K364="","",L364+M364)</f>
        <v>718.054817361651</v>
      </c>
      <c r="O364" s="3">
        <f aca="true" t="shared" si="77" ref="O364:O401">IF(K364="","",O363-L364)</f>
        <v>26358.832576656896</v>
      </c>
    </row>
    <row r="365" spans="1:15" ht="12.75">
      <c r="A365" s="1">
        <f t="shared" si="66"/>
        <v>324</v>
      </c>
      <c r="B365" s="3">
        <f t="shared" si="67"/>
        <v>727.6662549962155</v>
      </c>
      <c r="C365" s="3">
        <f t="shared" si="68"/>
        <v>17.017976797457013</v>
      </c>
      <c r="D365" s="3">
        <f t="shared" si="73"/>
        <v>744.6842317936724</v>
      </c>
      <c r="E365" s="3">
        <f t="shared" si="74"/>
        <v>26501.09662094795</v>
      </c>
      <c r="G365" s="5">
        <f t="shared" si="69"/>
        <v>26.629414432021463</v>
      </c>
      <c r="H365" s="5">
        <f t="shared" si="75"/>
        <v>8627.930275975</v>
      </c>
      <c r="I365" s="5">
        <f t="shared" si="70"/>
      </c>
      <c r="K365" s="1">
        <f t="shared" si="65"/>
        <v>324</v>
      </c>
      <c r="L365" s="3">
        <f t="shared" si="71"/>
        <v>707.071970454716</v>
      </c>
      <c r="M365" s="3">
        <f t="shared" si="72"/>
        <v>10.982846906934975</v>
      </c>
      <c r="N365" s="3">
        <f t="shared" si="76"/>
        <v>718.054817361651</v>
      </c>
      <c r="O365" s="3">
        <f t="shared" si="77"/>
        <v>25651.76060620218</v>
      </c>
    </row>
    <row r="366" spans="1:15" ht="12.75">
      <c r="A366" s="1">
        <f t="shared" si="66"/>
        <v>325</v>
      </c>
      <c r="B366" s="3">
        <f t="shared" si="67"/>
        <v>728.1210464055877</v>
      </c>
      <c r="C366" s="3">
        <f t="shared" si="68"/>
        <v>16.563185388084747</v>
      </c>
      <c r="D366" s="3">
        <f t="shared" si="73"/>
        <v>744.6842317936724</v>
      </c>
      <c r="E366" s="3">
        <f t="shared" si="74"/>
        <v>25772.97557454236</v>
      </c>
      <c r="G366" s="5">
        <f t="shared" si="69"/>
        <v>26.629414432021463</v>
      </c>
      <c r="H366" s="5">
        <f t="shared" si="75"/>
        <v>8654.559690407023</v>
      </c>
      <c r="I366" s="5">
        <f t="shared" si="70"/>
      </c>
      <c r="K366" s="1">
        <f t="shared" si="65"/>
        <v>325</v>
      </c>
      <c r="L366" s="3">
        <f t="shared" si="71"/>
        <v>707.3665837757388</v>
      </c>
      <c r="M366" s="3">
        <f t="shared" si="72"/>
        <v>10.688233585912107</v>
      </c>
      <c r="N366" s="3">
        <f t="shared" si="76"/>
        <v>718.054817361651</v>
      </c>
      <c r="O366" s="3">
        <f t="shared" si="77"/>
        <v>24944.39402242644</v>
      </c>
    </row>
    <row r="367" spans="1:15" ht="12.75">
      <c r="A367" s="1">
        <f t="shared" si="66"/>
        <v>326</v>
      </c>
      <c r="B367" s="3">
        <f t="shared" si="67"/>
        <v>728.5761220595915</v>
      </c>
      <c r="C367" s="3">
        <f t="shared" si="68"/>
        <v>16.108109734080973</v>
      </c>
      <c r="D367" s="3">
        <f t="shared" si="73"/>
        <v>744.6842317936724</v>
      </c>
      <c r="E367" s="3">
        <f t="shared" si="74"/>
        <v>25044.39945248277</v>
      </c>
      <c r="G367" s="5">
        <f t="shared" si="69"/>
        <v>26.629414432021463</v>
      </c>
      <c r="H367" s="5">
        <f t="shared" si="75"/>
        <v>8681.189104839044</v>
      </c>
      <c r="I367" s="5">
        <f t="shared" si="70"/>
      </c>
      <c r="K367" s="1">
        <f t="shared" si="65"/>
        <v>326</v>
      </c>
      <c r="L367" s="3">
        <f t="shared" si="71"/>
        <v>707.6613198523122</v>
      </c>
      <c r="M367" s="3">
        <f t="shared" si="72"/>
        <v>10.393497509338813</v>
      </c>
      <c r="N367" s="3">
        <f t="shared" si="76"/>
        <v>718.054817361651</v>
      </c>
      <c r="O367" s="3">
        <f t="shared" si="77"/>
        <v>24236.73270257413</v>
      </c>
    </row>
    <row r="368" spans="1:15" ht="12.75">
      <c r="A368" s="1">
        <f t="shared" si="66"/>
        <v>327</v>
      </c>
      <c r="B368" s="3">
        <f t="shared" si="67"/>
        <v>729.0314821358786</v>
      </c>
      <c r="C368" s="3">
        <f t="shared" si="68"/>
        <v>15.652749657793793</v>
      </c>
      <c r="D368" s="3">
        <f t="shared" si="73"/>
        <v>744.6842317936724</v>
      </c>
      <c r="E368" s="3">
        <f t="shared" si="74"/>
        <v>24315.36797034689</v>
      </c>
      <c r="G368" s="5">
        <f t="shared" si="69"/>
        <v>26.629414432021463</v>
      </c>
      <c r="H368" s="5">
        <f t="shared" si="75"/>
        <v>8707.818519271066</v>
      </c>
      <c r="I368" s="5">
        <f t="shared" si="70"/>
      </c>
      <c r="K368" s="1">
        <f t="shared" si="65"/>
        <v>327</v>
      </c>
      <c r="L368" s="3">
        <f t="shared" si="71"/>
        <v>707.9561787355839</v>
      </c>
      <c r="M368" s="3">
        <f t="shared" si="72"/>
        <v>10.098638626067078</v>
      </c>
      <c r="N368" s="3">
        <f t="shared" si="76"/>
        <v>718.054817361651</v>
      </c>
      <c r="O368" s="3">
        <f t="shared" si="77"/>
        <v>23528.776523838544</v>
      </c>
    </row>
    <row r="369" spans="1:15" ht="12.75">
      <c r="A369" s="1">
        <f t="shared" si="66"/>
        <v>328</v>
      </c>
      <c r="B369" s="3">
        <f t="shared" si="67"/>
        <v>729.4871268122138</v>
      </c>
      <c r="C369" s="3">
        <f t="shared" si="68"/>
        <v>15.19710498145865</v>
      </c>
      <c r="D369" s="3">
        <f t="shared" si="73"/>
        <v>744.6842317936724</v>
      </c>
      <c r="E369" s="3">
        <f t="shared" si="74"/>
        <v>23585.880843534676</v>
      </c>
      <c r="G369" s="5">
        <f t="shared" si="69"/>
        <v>26.629414432021463</v>
      </c>
      <c r="H369" s="5">
        <f t="shared" si="75"/>
        <v>8734.447933703088</v>
      </c>
      <c r="I369" s="5">
        <f t="shared" si="70"/>
      </c>
      <c r="K369" s="1">
        <f t="shared" si="65"/>
        <v>328</v>
      </c>
      <c r="L369" s="3">
        <f t="shared" si="71"/>
        <v>708.2511604767238</v>
      </c>
      <c r="M369" s="3">
        <f t="shared" si="72"/>
        <v>9.803656884927188</v>
      </c>
      <c r="N369" s="3">
        <f t="shared" si="76"/>
        <v>718.054817361651</v>
      </c>
      <c r="O369" s="3">
        <f t="shared" si="77"/>
        <v>22820.52536336182</v>
      </c>
    </row>
    <row r="370" spans="1:15" ht="12.75">
      <c r="A370" s="1">
        <f t="shared" si="66"/>
        <v>329</v>
      </c>
      <c r="B370" s="3">
        <f t="shared" si="67"/>
        <v>729.9430562664713</v>
      </c>
      <c r="C370" s="3">
        <f t="shared" si="68"/>
        <v>14.741175527201122</v>
      </c>
      <c r="D370" s="3">
        <f t="shared" si="73"/>
        <v>744.6842317936724</v>
      </c>
      <c r="E370" s="3">
        <f t="shared" si="74"/>
        <v>22855.937787268205</v>
      </c>
      <c r="G370" s="5">
        <f t="shared" si="69"/>
        <v>26.629414432021463</v>
      </c>
      <c r="H370" s="5">
        <f t="shared" si="75"/>
        <v>8761.07734813511</v>
      </c>
      <c r="I370" s="5">
        <f t="shared" si="70"/>
      </c>
      <c r="K370" s="1">
        <f t="shared" si="65"/>
        <v>329</v>
      </c>
      <c r="L370" s="3">
        <f t="shared" si="71"/>
        <v>708.5462651269224</v>
      </c>
      <c r="M370" s="3">
        <f t="shared" si="72"/>
        <v>9.508552234728548</v>
      </c>
      <c r="N370" s="3">
        <f t="shared" si="76"/>
        <v>718.054817361651</v>
      </c>
      <c r="O370" s="3">
        <f t="shared" si="77"/>
        <v>22111.979098234897</v>
      </c>
    </row>
    <row r="371" spans="1:15" ht="12.75">
      <c r="A371" s="1">
        <f t="shared" si="66"/>
        <v>330</v>
      </c>
      <c r="B371" s="3">
        <f t="shared" si="67"/>
        <v>730.3992706766379</v>
      </c>
      <c r="C371" s="3">
        <f t="shared" si="68"/>
        <v>14.284961117034545</v>
      </c>
      <c r="D371" s="3">
        <f t="shared" si="73"/>
        <v>744.6842317936724</v>
      </c>
      <c r="E371" s="3">
        <f t="shared" si="74"/>
        <v>22125.53851659157</v>
      </c>
      <c r="G371" s="5">
        <f t="shared" si="69"/>
        <v>26.629414432021463</v>
      </c>
      <c r="H371" s="5">
        <f t="shared" si="75"/>
        <v>8787.706762567132</v>
      </c>
      <c r="I371" s="5">
        <f t="shared" si="70"/>
      </c>
      <c r="K371" s="1">
        <f t="shared" si="65"/>
        <v>330</v>
      </c>
      <c r="L371" s="3">
        <f t="shared" si="71"/>
        <v>708.841492737392</v>
      </c>
      <c r="M371" s="3">
        <f t="shared" si="72"/>
        <v>9.213324624259064</v>
      </c>
      <c r="N371" s="3">
        <f t="shared" si="76"/>
        <v>718.054817361651</v>
      </c>
      <c r="O371" s="3">
        <f t="shared" si="77"/>
        <v>21403.137605497504</v>
      </c>
    </row>
    <row r="372" spans="1:15" ht="12.75">
      <c r="A372" s="1">
        <f t="shared" si="66"/>
        <v>331</v>
      </c>
      <c r="B372" s="3">
        <f t="shared" si="67"/>
        <v>730.8557702208109</v>
      </c>
      <c r="C372" s="3">
        <f t="shared" si="68"/>
        <v>13.828461572861597</v>
      </c>
      <c r="D372" s="3">
        <f t="shared" si="73"/>
        <v>744.6842317936724</v>
      </c>
      <c r="E372" s="3">
        <f t="shared" si="74"/>
        <v>21394.68274637076</v>
      </c>
      <c r="G372" s="5">
        <f t="shared" si="69"/>
        <v>26.629414432021463</v>
      </c>
      <c r="H372" s="5">
        <f t="shared" si="75"/>
        <v>8814.336176999153</v>
      </c>
      <c r="I372" s="5">
        <f t="shared" si="70"/>
      </c>
      <c r="K372" s="1">
        <f t="shared" si="65"/>
        <v>331</v>
      </c>
      <c r="L372" s="3">
        <f t="shared" si="71"/>
        <v>709.1368433593658</v>
      </c>
      <c r="M372" s="3">
        <f t="shared" si="72"/>
        <v>8.917974002285167</v>
      </c>
      <c r="N372" s="3">
        <f t="shared" si="76"/>
        <v>718.054817361651</v>
      </c>
      <c r="O372" s="3">
        <f t="shared" si="77"/>
        <v>20694.000762138137</v>
      </c>
    </row>
    <row r="373" spans="1:15" ht="12.75">
      <c r="A373" s="1">
        <f t="shared" si="66"/>
        <v>332</v>
      </c>
      <c r="B373" s="3">
        <f t="shared" si="67"/>
        <v>731.312555077199</v>
      </c>
      <c r="C373" s="3">
        <f t="shared" si="68"/>
        <v>13.371676716473448</v>
      </c>
      <c r="D373" s="3">
        <f t="shared" si="73"/>
        <v>744.6842317936724</v>
      </c>
      <c r="E373" s="3">
        <f t="shared" si="74"/>
        <v>20663.37019129356</v>
      </c>
      <c r="G373" s="5">
        <f t="shared" si="69"/>
        <v>26.629414432021463</v>
      </c>
      <c r="H373" s="5">
        <f t="shared" si="75"/>
        <v>8840.965591431175</v>
      </c>
      <c r="I373" s="5">
        <f t="shared" si="70"/>
      </c>
      <c r="K373" s="1">
        <f t="shared" si="65"/>
        <v>332</v>
      </c>
      <c r="L373" s="3">
        <f t="shared" si="71"/>
        <v>709.4323170440989</v>
      </c>
      <c r="M373" s="3">
        <f t="shared" si="72"/>
        <v>8.622500317552088</v>
      </c>
      <c r="N373" s="3">
        <f t="shared" si="76"/>
        <v>718.054817361651</v>
      </c>
      <c r="O373" s="3">
        <f t="shared" si="77"/>
        <v>19984.56844509404</v>
      </c>
    </row>
    <row r="374" spans="1:15" ht="12.75">
      <c r="A374" s="1">
        <f t="shared" si="66"/>
        <v>333</v>
      </c>
      <c r="B374" s="3">
        <f t="shared" si="67"/>
        <v>731.769625424122</v>
      </c>
      <c r="C374" s="3">
        <f t="shared" si="68"/>
        <v>12.914606369550457</v>
      </c>
      <c r="D374" s="3">
        <f t="shared" si="73"/>
        <v>744.6842317936724</v>
      </c>
      <c r="E374" s="3">
        <f t="shared" si="74"/>
        <v>19931.600565869438</v>
      </c>
      <c r="G374" s="5">
        <f t="shared" si="69"/>
        <v>26.629414432021463</v>
      </c>
      <c r="H374" s="5">
        <f t="shared" si="75"/>
        <v>8867.595005863197</v>
      </c>
      <c r="I374" s="5">
        <f t="shared" si="70"/>
      </c>
      <c r="K374" s="1">
        <f t="shared" si="65"/>
        <v>333</v>
      </c>
      <c r="L374" s="3">
        <f t="shared" si="71"/>
        <v>709.7279138428676</v>
      </c>
      <c r="M374" s="3">
        <f t="shared" si="72"/>
        <v>8.32690351878345</v>
      </c>
      <c r="N374" s="3">
        <f t="shared" si="76"/>
        <v>718.054817361651</v>
      </c>
      <c r="O374" s="3">
        <f t="shared" si="77"/>
        <v>19274.84053125117</v>
      </c>
    </row>
    <row r="375" spans="1:15" ht="12.75">
      <c r="A375" s="1">
        <f t="shared" si="66"/>
        <v>334</v>
      </c>
      <c r="B375" s="3">
        <f t="shared" si="67"/>
        <v>732.2269814400123</v>
      </c>
      <c r="C375" s="3">
        <f t="shared" si="68"/>
        <v>12.457250353660129</v>
      </c>
      <c r="D375" s="3">
        <f t="shared" si="73"/>
        <v>744.6842317936724</v>
      </c>
      <c r="E375" s="3">
        <f t="shared" si="74"/>
        <v>19199.373584429424</v>
      </c>
      <c r="G375" s="5">
        <f t="shared" si="69"/>
        <v>26.629414432021463</v>
      </c>
      <c r="H375" s="5">
        <f t="shared" si="75"/>
        <v>8894.224420295219</v>
      </c>
      <c r="I375" s="5">
        <f t="shared" si="70"/>
      </c>
      <c r="K375" s="1">
        <f t="shared" si="65"/>
        <v>334</v>
      </c>
      <c r="L375" s="3">
        <f t="shared" si="71"/>
        <v>710.0236338069686</v>
      </c>
      <c r="M375" s="3">
        <f t="shared" si="72"/>
        <v>8.031183554682357</v>
      </c>
      <c r="N375" s="3">
        <f t="shared" si="76"/>
        <v>718.054817361651</v>
      </c>
      <c r="O375" s="3">
        <f t="shared" si="77"/>
        <v>18564.8168974442</v>
      </c>
    </row>
    <row r="376" spans="1:15" ht="12.75">
      <c r="A376" s="1">
        <f t="shared" si="66"/>
        <v>335</v>
      </c>
      <c r="B376" s="3">
        <f t="shared" si="67"/>
        <v>732.6846233034122</v>
      </c>
      <c r="C376" s="3">
        <f t="shared" si="68"/>
        <v>11.999608490260217</v>
      </c>
      <c r="D376" s="3">
        <f t="shared" si="73"/>
        <v>744.6842317936724</v>
      </c>
      <c r="E376" s="3">
        <f t="shared" si="74"/>
        <v>18466.688961126012</v>
      </c>
      <c r="G376" s="5">
        <f t="shared" si="69"/>
        <v>26.629414432021463</v>
      </c>
      <c r="H376" s="5">
        <f t="shared" si="75"/>
        <v>8920.85383472724</v>
      </c>
      <c r="I376" s="5">
        <f t="shared" si="70"/>
      </c>
      <c r="K376" s="1">
        <f t="shared" si="65"/>
        <v>335</v>
      </c>
      <c r="L376" s="3">
        <f t="shared" si="71"/>
        <v>710.3194769877217</v>
      </c>
      <c r="M376" s="3">
        <f t="shared" si="72"/>
        <v>7.735340373929309</v>
      </c>
      <c r="N376" s="3">
        <f t="shared" si="76"/>
        <v>718.054817361651</v>
      </c>
      <c r="O376" s="3">
        <f t="shared" si="77"/>
        <v>17854.49742045648</v>
      </c>
    </row>
    <row r="377" spans="1:15" ht="12.75">
      <c r="A377" s="1">
        <f t="shared" si="66"/>
        <v>336</v>
      </c>
      <c r="B377" s="3">
        <f t="shared" si="67"/>
        <v>733.142551192977</v>
      </c>
      <c r="C377" s="3">
        <f t="shared" si="68"/>
        <v>11.541680600695472</v>
      </c>
      <c r="D377" s="3">
        <f t="shared" si="73"/>
        <v>744.6842317936724</v>
      </c>
      <c r="E377" s="3">
        <f t="shared" si="74"/>
        <v>17733.546409933035</v>
      </c>
      <c r="G377" s="5">
        <f t="shared" si="69"/>
        <v>26.629414432021463</v>
      </c>
      <c r="H377" s="5">
        <f t="shared" si="75"/>
        <v>8947.483249159262</v>
      </c>
      <c r="I377" s="5">
        <f t="shared" si="70"/>
      </c>
      <c r="K377" s="1">
        <f t="shared" si="65"/>
        <v>336</v>
      </c>
      <c r="L377" s="3">
        <f t="shared" si="71"/>
        <v>710.6154434364665</v>
      </c>
      <c r="M377" s="3">
        <f t="shared" si="72"/>
        <v>7.439373925184483</v>
      </c>
      <c r="N377" s="3">
        <f t="shared" si="76"/>
        <v>718.054817361651</v>
      </c>
      <c r="O377" s="3">
        <f t="shared" si="77"/>
        <v>17143.881977020013</v>
      </c>
    </row>
    <row r="378" spans="1:15" ht="12.75">
      <c r="A378" s="1">
        <f t="shared" si="66"/>
        <v>337</v>
      </c>
      <c r="B378" s="3">
        <f t="shared" si="67"/>
        <v>733.6007652874725</v>
      </c>
      <c r="C378" s="3">
        <f t="shared" si="68"/>
        <v>11.083466506199947</v>
      </c>
      <c r="D378" s="3">
        <f t="shared" si="73"/>
        <v>744.6842317936724</v>
      </c>
      <c r="E378" s="3">
        <f t="shared" si="74"/>
        <v>16999.945644645562</v>
      </c>
      <c r="G378" s="5">
        <f t="shared" si="69"/>
        <v>26.629414432021463</v>
      </c>
      <c r="H378" s="5">
        <f t="shared" si="75"/>
        <v>8974.112663591284</v>
      </c>
      <c r="I378" s="5">
        <f t="shared" si="70"/>
      </c>
      <c r="K378" s="1">
        <f t="shared" si="65"/>
        <v>337</v>
      </c>
      <c r="L378" s="3">
        <f t="shared" si="71"/>
        <v>710.9115332045649</v>
      </c>
      <c r="M378" s="3">
        <f t="shared" si="72"/>
        <v>7.143284157086104</v>
      </c>
      <c r="N378" s="3">
        <f t="shared" si="76"/>
        <v>718.054817361651</v>
      </c>
      <c r="O378" s="3">
        <f t="shared" si="77"/>
        <v>16432.970443815448</v>
      </c>
    </row>
    <row r="379" spans="1:15" ht="12.75">
      <c r="A379" s="1">
        <f t="shared" si="66"/>
        <v>338</v>
      </c>
      <c r="B379" s="3">
        <f t="shared" si="67"/>
        <v>734.0592657657772</v>
      </c>
      <c r="C379" s="3">
        <f t="shared" si="68"/>
        <v>10.624966027895244</v>
      </c>
      <c r="D379" s="3">
        <f t="shared" si="73"/>
        <v>744.6842317936724</v>
      </c>
      <c r="E379" s="3">
        <f t="shared" si="74"/>
        <v>16265.886378879784</v>
      </c>
      <c r="G379" s="5">
        <f t="shared" si="69"/>
        <v>26.629414432021463</v>
      </c>
      <c r="H379" s="5">
        <f t="shared" si="75"/>
        <v>9000.742078023306</v>
      </c>
      <c r="I379" s="5">
        <f t="shared" si="70"/>
      </c>
      <c r="K379" s="1">
        <f t="shared" si="65"/>
        <v>338</v>
      </c>
      <c r="L379" s="3">
        <f t="shared" si="71"/>
        <v>711.2077463434001</v>
      </c>
      <c r="M379" s="3">
        <f t="shared" si="72"/>
        <v>6.847071018250839</v>
      </c>
      <c r="N379" s="3">
        <f t="shared" si="76"/>
        <v>718.054817361651</v>
      </c>
      <c r="O379" s="3">
        <f t="shared" si="77"/>
        <v>15721.762697472048</v>
      </c>
    </row>
    <row r="380" spans="1:15" ht="12.75">
      <c r="A380" s="1">
        <f t="shared" si="66"/>
        <v>339</v>
      </c>
      <c r="B380" s="3">
        <f t="shared" si="67"/>
        <v>734.518052806881</v>
      </c>
      <c r="C380" s="3">
        <f t="shared" si="68"/>
        <v>10.166178986791492</v>
      </c>
      <c r="D380" s="3">
        <f t="shared" si="73"/>
        <v>744.6842317936724</v>
      </c>
      <c r="E380" s="3">
        <f t="shared" si="74"/>
        <v>15531.368326072903</v>
      </c>
      <c r="G380" s="5">
        <f t="shared" si="69"/>
        <v>26.629414432021463</v>
      </c>
      <c r="H380" s="5">
        <f t="shared" si="75"/>
        <v>9027.371492455328</v>
      </c>
      <c r="I380" s="5">
        <f t="shared" si="70"/>
      </c>
      <c r="K380" s="1">
        <f t="shared" si="65"/>
        <v>339</v>
      </c>
      <c r="L380" s="3">
        <f t="shared" si="71"/>
        <v>711.5040829043766</v>
      </c>
      <c r="M380" s="3">
        <f t="shared" si="72"/>
        <v>6.5507344572744</v>
      </c>
      <c r="N380" s="3">
        <f t="shared" si="76"/>
        <v>718.054817361651</v>
      </c>
      <c r="O380" s="3">
        <f t="shared" si="77"/>
        <v>15010.25861456767</v>
      </c>
    </row>
    <row r="381" spans="1:15" ht="12.75">
      <c r="A381" s="1">
        <f t="shared" si="66"/>
        <v>340</v>
      </c>
      <c r="B381" s="3">
        <f t="shared" si="67"/>
        <v>734.9771265898854</v>
      </c>
      <c r="C381" s="3">
        <f t="shared" si="68"/>
        <v>9.70710520378707</v>
      </c>
      <c r="D381" s="3">
        <f t="shared" si="73"/>
        <v>744.6842317936724</v>
      </c>
      <c r="E381" s="3">
        <f t="shared" si="74"/>
        <v>14796.391199483018</v>
      </c>
      <c r="G381" s="5">
        <f t="shared" si="69"/>
        <v>26.629414432021463</v>
      </c>
      <c r="H381" s="5">
        <f t="shared" si="75"/>
        <v>9054.00090688735</v>
      </c>
      <c r="I381" s="5">
        <f t="shared" si="70"/>
      </c>
      <c r="K381" s="1">
        <f t="shared" si="65"/>
        <v>340</v>
      </c>
      <c r="L381" s="3">
        <f t="shared" si="71"/>
        <v>711.8005429389201</v>
      </c>
      <c r="M381" s="3">
        <f t="shared" si="72"/>
        <v>6.254274422730863</v>
      </c>
      <c r="N381" s="3">
        <f t="shared" si="76"/>
        <v>718.054817361651</v>
      </c>
      <c r="O381" s="3">
        <f t="shared" si="77"/>
        <v>14298.458071628751</v>
      </c>
    </row>
    <row r="382" spans="1:15" ht="12.75">
      <c r="A382" s="1">
        <f t="shared" si="66"/>
        <v>341</v>
      </c>
      <c r="B382" s="3">
        <f t="shared" si="67"/>
        <v>735.4364872940039</v>
      </c>
      <c r="C382" s="3">
        <f t="shared" si="68"/>
        <v>9.247744499668553</v>
      </c>
      <c r="D382" s="3">
        <f t="shared" si="73"/>
        <v>744.6842317936724</v>
      </c>
      <c r="E382" s="3">
        <f t="shared" si="74"/>
        <v>14060.954712189014</v>
      </c>
      <c r="G382" s="5">
        <f t="shared" si="69"/>
        <v>26.629414432021463</v>
      </c>
      <c r="H382" s="5">
        <f t="shared" si="75"/>
        <v>9080.630321319371</v>
      </c>
      <c r="I382" s="5">
        <f t="shared" si="70"/>
      </c>
      <c r="K382" s="1">
        <f t="shared" si="65"/>
        <v>341</v>
      </c>
      <c r="L382" s="3">
        <f t="shared" si="71"/>
        <v>712.097126498478</v>
      </c>
      <c r="M382" s="3">
        <f t="shared" si="72"/>
        <v>5.957690863172999</v>
      </c>
      <c r="N382" s="3">
        <f t="shared" si="76"/>
        <v>718.054817361651</v>
      </c>
      <c r="O382" s="3">
        <f t="shared" si="77"/>
        <v>13586.360945130273</v>
      </c>
    </row>
    <row r="383" spans="1:15" ht="12.75">
      <c r="A383" s="1">
        <f t="shared" si="66"/>
        <v>342</v>
      </c>
      <c r="B383" s="3">
        <f t="shared" si="67"/>
        <v>735.8961350985626</v>
      </c>
      <c r="C383" s="3">
        <f t="shared" si="68"/>
        <v>8.788096695109816</v>
      </c>
      <c r="D383" s="3">
        <f t="shared" si="73"/>
        <v>744.6842317936724</v>
      </c>
      <c r="E383" s="3">
        <f t="shared" si="74"/>
        <v>13325.05857709045</v>
      </c>
      <c r="G383" s="5">
        <f t="shared" si="69"/>
        <v>26.629414432021463</v>
      </c>
      <c r="H383" s="5">
        <f t="shared" si="75"/>
        <v>9107.259735751393</v>
      </c>
      <c r="I383" s="5">
        <f t="shared" si="70"/>
      </c>
      <c r="K383" s="1">
        <f t="shared" si="65"/>
        <v>342</v>
      </c>
      <c r="L383" s="3">
        <f t="shared" si="71"/>
        <v>712.3938336345192</v>
      </c>
      <c r="M383" s="3">
        <f t="shared" si="72"/>
        <v>5.660983727131777</v>
      </c>
      <c r="N383" s="3">
        <f t="shared" si="76"/>
        <v>718.054817361651</v>
      </c>
      <c r="O383" s="3">
        <f t="shared" si="77"/>
        <v>12873.967111495753</v>
      </c>
    </row>
    <row r="384" spans="1:15" ht="12.75">
      <c r="A384" s="1">
        <f t="shared" si="66"/>
        <v>343</v>
      </c>
      <c r="B384" s="3">
        <f t="shared" si="67"/>
        <v>736.3560701829994</v>
      </c>
      <c r="C384" s="3">
        <f t="shared" si="68"/>
        <v>8.328161610673051</v>
      </c>
      <c r="D384" s="3">
        <f t="shared" si="73"/>
        <v>744.6842317936724</v>
      </c>
      <c r="E384" s="3">
        <f t="shared" si="74"/>
        <v>12588.702506907452</v>
      </c>
      <c r="G384" s="5">
        <f t="shared" si="69"/>
        <v>26.629414432021463</v>
      </c>
      <c r="H384" s="5">
        <f t="shared" si="75"/>
        <v>9133.889150183415</v>
      </c>
      <c r="I384" s="5">
        <f t="shared" si="70"/>
      </c>
      <c r="K384" s="1">
        <f t="shared" si="65"/>
        <v>343</v>
      </c>
      <c r="L384" s="3">
        <f t="shared" si="71"/>
        <v>712.6906643985335</v>
      </c>
      <c r="M384" s="3">
        <f t="shared" si="72"/>
        <v>5.364152963117498</v>
      </c>
      <c r="N384" s="3">
        <f t="shared" si="76"/>
        <v>718.054817361651</v>
      </c>
      <c r="O384" s="3">
        <f t="shared" si="77"/>
        <v>12161.27644709722</v>
      </c>
    </row>
    <row r="385" spans="1:15" ht="12.75">
      <c r="A385" s="1">
        <f t="shared" si="66"/>
        <v>344</v>
      </c>
      <c r="B385" s="3">
        <f t="shared" si="67"/>
        <v>736.8162927268638</v>
      </c>
      <c r="C385" s="3">
        <f t="shared" si="68"/>
        <v>7.867939066808613</v>
      </c>
      <c r="D385" s="3">
        <f t="shared" si="73"/>
        <v>744.6842317936724</v>
      </c>
      <c r="E385" s="3">
        <f t="shared" si="74"/>
        <v>11851.886214180588</v>
      </c>
      <c r="G385" s="5">
        <f t="shared" si="69"/>
        <v>26.629414432021463</v>
      </c>
      <c r="H385" s="5">
        <f t="shared" si="75"/>
        <v>9160.518564615437</v>
      </c>
      <c r="I385" s="5">
        <f t="shared" si="70"/>
      </c>
      <c r="K385" s="1">
        <f t="shared" si="65"/>
        <v>344</v>
      </c>
      <c r="L385" s="3">
        <f t="shared" si="71"/>
        <v>712.987618842033</v>
      </c>
      <c r="M385" s="3">
        <f t="shared" si="72"/>
        <v>5.067198519617984</v>
      </c>
      <c r="N385" s="3">
        <f t="shared" si="76"/>
        <v>718.054817361651</v>
      </c>
      <c r="O385" s="3">
        <f t="shared" si="77"/>
        <v>11448.288828255187</v>
      </c>
    </row>
    <row r="386" spans="1:15" ht="12.75">
      <c r="A386" s="1">
        <f t="shared" si="66"/>
        <v>345</v>
      </c>
      <c r="B386" s="3">
        <f t="shared" si="67"/>
        <v>737.276802909818</v>
      </c>
      <c r="C386" s="3">
        <f t="shared" si="68"/>
        <v>7.407428883854409</v>
      </c>
      <c r="D386" s="3">
        <f t="shared" si="73"/>
        <v>744.6842317936724</v>
      </c>
      <c r="E386" s="3">
        <f t="shared" si="74"/>
        <v>11114.609411270769</v>
      </c>
      <c r="G386" s="5">
        <f t="shared" si="69"/>
        <v>26.629414432021463</v>
      </c>
      <c r="H386" s="5">
        <f t="shared" si="75"/>
        <v>9187.147979047459</v>
      </c>
      <c r="I386" s="5">
        <f t="shared" si="70"/>
      </c>
      <c r="K386" s="1">
        <f t="shared" si="65"/>
        <v>345</v>
      </c>
      <c r="L386" s="3">
        <f t="shared" si="71"/>
        <v>713.2846970165505</v>
      </c>
      <c r="M386" s="3">
        <f t="shared" si="72"/>
        <v>4.770120345100562</v>
      </c>
      <c r="N386" s="3">
        <f t="shared" si="76"/>
        <v>718.054817361651</v>
      </c>
      <c r="O386" s="3">
        <f t="shared" si="77"/>
        <v>10735.004131238637</v>
      </c>
    </row>
    <row r="387" spans="1:15" ht="12.75">
      <c r="A387" s="1">
        <f t="shared" si="66"/>
        <v>346</v>
      </c>
      <c r="B387" s="3">
        <f t="shared" si="67"/>
        <v>737.7376009116366</v>
      </c>
      <c r="C387" s="3">
        <f t="shared" si="68"/>
        <v>6.946630882035861</v>
      </c>
      <c r="D387" s="3">
        <f t="shared" si="73"/>
        <v>744.6842317936724</v>
      </c>
      <c r="E387" s="3">
        <f t="shared" si="74"/>
        <v>10376.871810359133</v>
      </c>
      <c r="G387" s="5">
        <f t="shared" si="69"/>
        <v>26.629414432021463</v>
      </c>
      <c r="H387" s="5">
        <f t="shared" si="75"/>
        <v>9213.77739347948</v>
      </c>
      <c r="I387" s="5">
        <f t="shared" si="70"/>
      </c>
      <c r="K387" s="1">
        <f t="shared" si="65"/>
        <v>346</v>
      </c>
      <c r="L387" s="3">
        <f t="shared" si="71"/>
        <v>713.5818989736408</v>
      </c>
      <c r="M387" s="3">
        <f t="shared" si="72"/>
        <v>4.472918388010148</v>
      </c>
      <c r="N387" s="3">
        <f t="shared" si="76"/>
        <v>718.054817361651</v>
      </c>
      <c r="O387" s="3">
        <f t="shared" si="77"/>
        <v>10021.422232264995</v>
      </c>
    </row>
    <row r="388" spans="1:15" ht="12.75">
      <c r="A388" s="1">
        <f t="shared" si="66"/>
        <v>347</v>
      </c>
      <c r="B388" s="3">
        <f t="shared" si="67"/>
        <v>738.1986869122067</v>
      </c>
      <c r="C388" s="3">
        <f t="shared" si="68"/>
        <v>6.48554488146583</v>
      </c>
      <c r="D388" s="3">
        <f t="shared" si="73"/>
        <v>744.6842317936724</v>
      </c>
      <c r="E388" s="3">
        <f t="shared" si="74"/>
        <v>9638.673123446926</v>
      </c>
      <c r="G388" s="5">
        <f t="shared" si="69"/>
        <v>26.629414432021463</v>
      </c>
      <c r="H388" s="5">
        <f t="shared" si="75"/>
        <v>9240.406807911502</v>
      </c>
      <c r="I388" s="5">
        <f t="shared" si="70"/>
      </c>
      <c r="K388" s="1">
        <f t="shared" si="65"/>
        <v>347</v>
      </c>
      <c r="L388" s="3">
        <f t="shared" si="71"/>
        <v>713.8792247648797</v>
      </c>
      <c r="M388" s="3">
        <f t="shared" si="72"/>
        <v>4.1755925967712395</v>
      </c>
      <c r="N388" s="3">
        <f t="shared" si="76"/>
        <v>718.054817361651</v>
      </c>
      <c r="O388" s="3">
        <f t="shared" si="77"/>
        <v>9307.543007500115</v>
      </c>
    </row>
    <row r="389" spans="1:15" ht="12.75">
      <c r="A389" s="1">
        <f t="shared" si="66"/>
        <v>348</v>
      </c>
      <c r="B389" s="3">
        <f t="shared" si="67"/>
        <v>738.6600610915268</v>
      </c>
      <c r="C389" s="3">
        <f t="shared" si="68"/>
        <v>6.024170702145639</v>
      </c>
      <c r="D389" s="3">
        <f t="shared" si="73"/>
        <v>744.6842317936724</v>
      </c>
      <c r="E389" s="3">
        <f t="shared" si="74"/>
        <v>8900.0130623554</v>
      </c>
      <c r="G389" s="5">
        <f t="shared" si="69"/>
        <v>26.629414432021463</v>
      </c>
      <c r="H389" s="5">
        <f t="shared" si="75"/>
        <v>9267.036222343524</v>
      </c>
      <c r="I389" s="5">
        <f t="shared" si="70"/>
      </c>
      <c r="K389" s="1">
        <f t="shared" si="65"/>
        <v>348</v>
      </c>
      <c r="L389" s="3">
        <f t="shared" si="71"/>
        <v>714.1766744418651</v>
      </c>
      <c r="M389" s="3">
        <f t="shared" si="72"/>
        <v>3.8781429197858963</v>
      </c>
      <c r="N389" s="3">
        <f t="shared" si="76"/>
        <v>718.054817361651</v>
      </c>
      <c r="O389" s="3">
        <f t="shared" si="77"/>
        <v>8593.36633305825</v>
      </c>
    </row>
    <row r="390" spans="1:15" ht="12.75">
      <c r="A390" s="1">
        <f t="shared" si="66"/>
        <v>349</v>
      </c>
      <c r="B390" s="3">
        <f t="shared" si="67"/>
        <v>739.1217236297089</v>
      </c>
      <c r="C390" s="3">
        <f t="shared" si="68"/>
        <v>5.562508163963575</v>
      </c>
      <c r="D390" s="3">
        <f t="shared" si="73"/>
        <v>744.6842317936724</v>
      </c>
      <c r="E390" s="3">
        <f t="shared" si="74"/>
        <v>8160.891338725691</v>
      </c>
      <c r="G390" s="5">
        <f t="shared" si="69"/>
        <v>26.629414432021463</v>
      </c>
      <c r="H390" s="5">
        <f t="shared" si="75"/>
        <v>9293.665636775546</v>
      </c>
      <c r="I390" s="5">
        <f t="shared" si="70"/>
      </c>
      <c r="K390" s="1">
        <f t="shared" si="65"/>
        <v>349</v>
      </c>
      <c r="L390" s="3">
        <f t="shared" si="71"/>
        <v>714.474248056216</v>
      </c>
      <c r="M390" s="3">
        <f t="shared" si="72"/>
        <v>3.5805693054350076</v>
      </c>
      <c r="N390" s="3">
        <f t="shared" si="76"/>
        <v>718.054817361651</v>
      </c>
      <c r="O390" s="3">
        <f t="shared" si="77"/>
        <v>7878.892085002033</v>
      </c>
    </row>
    <row r="391" spans="1:15" ht="12.75">
      <c r="A391" s="1">
        <f t="shared" si="66"/>
        <v>350</v>
      </c>
      <c r="B391" s="3">
        <f t="shared" si="67"/>
        <v>739.5836747069774</v>
      </c>
      <c r="C391" s="3">
        <f t="shared" si="68"/>
        <v>5.100557086695008</v>
      </c>
      <c r="D391" s="3">
        <f t="shared" si="73"/>
        <v>744.6842317936724</v>
      </c>
      <c r="E391" s="3">
        <f t="shared" si="74"/>
        <v>7421.307664018714</v>
      </c>
      <c r="G391" s="5">
        <f t="shared" si="69"/>
        <v>26.629414432021463</v>
      </c>
      <c r="H391" s="5">
        <f t="shared" si="75"/>
        <v>9320.295051207568</v>
      </c>
      <c r="I391" s="5">
        <f t="shared" si="70"/>
      </c>
      <c r="K391" s="1">
        <f t="shared" si="65"/>
        <v>350</v>
      </c>
      <c r="L391" s="3">
        <f t="shared" si="71"/>
        <v>714.7719456595729</v>
      </c>
      <c r="M391" s="3">
        <f t="shared" si="72"/>
        <v>3.2828717020780704</v>
      </c>
      <c r="N391" s="3">
        <f t="shared" si="76"/>
        <v>718.054817361651</v>
      </c>
      <c r="O391" s="3">
        <f t="shared" si="77"/>
        <v>7164.12013934246</v>
      </c>
    </row>
    <row r="392" spans="1:15" ht="12.75">
      <c r="A392" s="1">
        <f t="shared" si="66"/>
        <v>351</v>
      </c>
      <c r="B392" s="3">
        <f t="shared" si="67"/>
        <v>740.0459145036693</v>
      </c>
      <c r="C392" s="3">
        <f t="shared" si="68"/>
        <v>4.638317290003069</v>
      </c>
      <c r="D392" s="3">
        <f t="shared" si="73"/>
        <v>744.6842317936724</v>
      </c>
      <c r="E392" s="3">
        <f t="shared" si="74"/>
        <v>6681.261749515044</v>
      </c>
      <c r="G392" s="5">
        <f t="shared" si="69"/>
        <v>26.629414432021463</v>
      </c>
      <c r="H392" s="5">
        <f t="shared" si="75"/>
        <v>9346.92446563959</v>
      </c>
      <c r="I392" s="5">
        <f t="shared" si="70"/>
      </c>
      <c r="K392" s="1">
        <f t="shared" si="65"/>
        <v>351</v>
      </c>
      <c r="L392" s="3">
        <f t="shared" si="71"/>
        <v>715.0697673035977</v>
      </c>
      <c r="M392" s="3">
        <f t="shared" si="72"/>
        <v>2.9850500580533117</v>
      </c>
      <c r="N392" s="3">
        <f t="shared" si="76"/>
        <v>718.054817361651</v>
      </c>
      <c r="O392" s="3">
        <f t="shared" si="77"/>
        <v>6449.050372038862</v>
      </c>
    </row>
    <row r="393" spans="1:15" ht="12.75">
      <c r="A393" s="1">
        <f t="shared" si="66"/>
        <v>352</v>
      </c>
      <c r="B393" s="3">
        <f t="shared" si="67"/>
        <v>740.5084432002344</v>
      </c>
      <c r="C393" s="3">
        <f t="shared" si="68"/>
        <v>4.175788593438047</v>
      </c>
      <c r="D393" s="3">
        <f t="shared" si="73"/>
        <v>744.6842317936724</v>
      </c>
      <c r="E393" s="3">
        <f t="shared" si="74"/>
        <v>5940.75330631481</v>
      </c>
      <c r="G393" s="5">
        <f t="shared" si="69"/>
        <v>26.629414432021463</v>
      </c>
      <c r="H393" s="5">
        <f t="shared" si="75"/>
        <v>9373.553880071611</v>
      </c>
      <c r="I393" s="5">
        <f t="shared" si="70"/>
      </c>
      <c r="K393" s="1">
        <f t="shared" si="65"/>
        <v>352</v>
      </c>
      <c r="L393" s="3">
        <f t="shared" si="71"/>
        <v>715.3677130399742</v>
      </c>
      <c r="M393" s="3">
        <f t="shared" si="72"/>
        <v>2.6871043216767676</v>
      </c>
      <c r="N393" s="3">
        <f t="shared" si="76"/>
        <v>718.054817361651</v>
      </c>
      <c r="O393" s="3">
        <f t="shared" si="77"/>
        <v>5733.682658998889</v>
      </c>
    </row>
    <row r="394" spans="1:15" ht="12.75">
      <c r="A394" s="1">
        <f t="shared" si="66"/>
        <v>353</v>
      </c>
      <c r="B394" s="3">
        <f t="shared" si="67"/>
        <v>740.9712609772342</v>
      </c>
      <c r="C394" s="3">
        <f t="shared" si="68"/>
        <v>3.7129708164382467</v>
      </c>
      <c r="D394" s="3">
        <f t="shared" si="73"/>
        <v>744.6842317936724</v>
      </c>
      <c r="E394" s="3">
        <f t="shared" si="74"/>
        <v>5199.782045337576</v>
      </c>
      <c r="G394" s="5">
        <f t="shared" si="69"/>
        <v>26.629414432021463</v>
      </c>
      <c r="H394" s="5">
        <f t="shared" si="75"/>
        <v>9400.183294503633</v>
      </c>
      <c r="I394" s="5">
        <f t="shared" si="70"/>
      </c>
      <c r="K394" s="1">
        <f t="shared" si="65"/>
        <v>353</v>
      </c>
      <c r="L394" s="3">
        <f t="shared" si="71"/>
        <v>715.6657829204074</v>
      </c>
      <c r="M394" s="3">
        <f t="shared" si="72"/>
        <v>2.3890344412435907</v>
      </c>
      <c r="N394" s="3">
        <f t="shared" si="76"/>
        <v>718.054817361651</v>
      </c>
      <c r="O394" s="3">
        <f t="shared" si="77"/>
        <v>5018.016876078481</v>
      </c>
    </row>
    <row r="395" spans="1:15" ht="12.75">
      <c r="A395" s="1">
        <f t="shared" si="66"/>
        <v>354</v>
      </c>
      <c r="B395" s="3">
        <f t="shared" si="67"/>
        <v>741.4343680153451</v>
      </c>
      <c r="C395" s="3">
        <f t="shared" si="68"/>
        <v>3.2498637783273807</v>
      </c>
      <c r="D395" s="3">
        <f t="shared" si="73"/>
        <v>744.6842317936724</v>
      </c>
      <c r="E395" s="3">
        <f t="shared" si="74"/>
        <v>4458.347677322231</v>
      </c>
      <c r="G395" s="5">
        <f t="shared" si="69"/>
        <v>26.629414432021463</v>
      </c>
      <c r="H395" s="5">
        <f t="shared" si="75"/>
        <v>9426.812708935655</v>
      </c>
      <c r="I395" s="5">
        <f t="shared" si="70"/>
      </c>
      <c r="K395" s="1">
        <f t="shared" si="65"/>
        <v>354</v>
      </c>
      <c r="L395" s="3">
        <f t="shared" si="71"/>
        <v>715.9639769966243</v>
      </c>
      <c r="M395" s="3">
        <f t="shared" si="72"/>
        <v>2.0908403650266942</v>
      </c>
      <c r="N395" s="3">
        <f t="shared" si="76"/>
        <v>718.054817361651</v>
      </c>
      <c r="O395" s="3">
        <f t="shared" si="77"/>
        <v>4302.052899081857</v>
      </c>
    </row>
    <row r="396" spans="1:15" ht="12.75">
      <c r="A396" s="1">
        <f t="shared" si="66"/>
        <v>355</v>
      </c>
      <c r="B396" s="3">
        <f t="shared" si="67"/>
        <v>741.8977644953547</v>
      </c>
      <c r="C396" s="3">
        <f t="shared" si="68"/>
        <v>2.7864672983176932</v>
      </c>
      <c r="D396" s="3">
        <f t="shared" si="73"/>
        <v>744.6842317936724</v>
      </c>
      <c r="E396" s="3">
        <f t="shared" si="74"/>
        <v>3716.4499128268762</v>
      </c>
      <c r="G396" s="5">
        <f t="shared" si="69"/>
        <v>26.629414432021463</v>
      </c>
      <c r="H396" s="5">
        <f t="shared" si="75"/>
        <v>9453.442123367677</v>
      </c>
      <c r="I396" s="5">
        <f t="shared" si="70"/>
      </c>
      <c r="K396" s="1">
        <f t="shared" si="65"/>
        <v>355</v>
      </c>
      <c r="L396" s="3">
        <f t="shared" si="71"/>
        <v>716.2622953203727</v>
      </c>
      <c r="M396" s="3">
        <f t="shared" si="72"/>
        <v>1.7925220412782803</v>
      </c>
      <c r="N396" s="3">
        <f t="shared" si="76"/>
        <v>718.054817361651</v>
      </c>
      <c r="O396" s="3">
        <f t="shared" si="77"/>
        <v>3585.790603761484</v>
      </c>
    </row>
    <row r="397" spans="1:15" ht="12.75">
      <c r="A397" s="1">
        <f t="shared" si="66"/>
        <v>356</v>
      </c>
      <c r="B397" s="3">
        <f t="shared" si="67"/>
        <v>742.3614505981645</v>
      </c>
      <c r="C397" s="3">
        <f t="shared" si="68"/>
        <v>2.3227811955078868</v>
      </c>
      <c r="D397" s="3">
        <f t="shared" si="73"/>
        <v>744.6842317936724</v>
      </c>
      <c r="E397" s="3">
        <f t="shared" si="74"/>
        <v>2974.0884622287117</v>
      </c>
      <c r="G397" s="5">
        <f t="shared" si="69"/>
        <v>26.629414432021463</v>
      </c>
      <c r="H397" s="5">
        <f t="shared" si="75"/>
        <v>9480.071537799698</v>
      </c>
      <c r="I397" s="5">
        <f t="shared" si="70"/>
      </c>
      <c r="K397" s="1">
        <f t="shared" si="65"/>
        <v>356</v>
      </c>
      <c r="L397" s="3">
        <f t="shared" si="71"/>
        <v>716.5607379434231</v>
      </c>
      <c r="M397" s="3">
        <f t="shared" si="72"/>
        <v>1.4940794182279449</v>
      </c>
      <c r="N397" s="3">
        <f t="shared" si="76"/>
        <v>718.054817361651</v>
      </c>
      <c r="O397" s="3">
        <f t="shared" si="77"/>
        <v>2869.2298658180607</v>
      </c>
    </row>
    <row r="398" spans="1:15" ht="12.75">
      <c r="A398" s="1">
        <f t="shared" si="66"/>
        <v>357</v>
      </c>
      <c r="B398" s="3">
        <f t="shared" si="67"/>
        <v>742.8254265047881</v>
      </c>
      <c r="C398" s="3">
        <f t="shared" si="68"/>
        <v>1.8588052888843596</v>
      </c>
      <c r="D398" s="3">
        <f t="shared" si="73"/>
        <v>744.6842317936724</v>
      </c>
      <c r="E398" s="3">
        <f t="shared" si="74"/>
        <v>2231.2630357239236</v>
      </c>
      <c r="G398" s="5">
        <f t="shared" si="69"/>
        <v>26.629414432021463</v>
      </c>
      <c r="H398" s="5">
        <f t="shared" si="75"/>
        <v>9506.70095223172</v>
      </c>
      <c r="I398" s="5">
        <f t="shared" si="70"/>
      </c>
      <c r="K398" s="1">
        <f t="shared" si="65"/>
        <v>357</v>
      </c>
      <c r="L398" s="3">
        <f t="shared" si="71"/>
        <v>716.8593049175663</v>
      </c>
      <c r="M398" s="3">
        <f t="shared" si="72"/>
        <v>1.195512444084719</v>
      </c>
      <c r="N398" s="3">
        <f t="shared" si="76"/>
        <v>718.054817361651</v>
      </c>
      <c r="O398" s="3">
        <f t="shared" si="77"/>
        <v>2152.3705609004946</v>
      </c>
    </row>
    <row r="399" spans="1:15" ht="12.75">
      <c r="A399" s="1">
        <f t="shared" si="66"/>
        <v>358</v>
      </c>
      <c r="B399" s="3">
        <f t="shared" si="67"/>
        <v>743.2896923963539</v>
      </c>
      <c r="C399" s="3">
        <f t="shared" si="68"/>
        <v>1.3945393973185127</v>
      </c>
      <c r="D399" s="3">
        <f t="shared" si="73"/>
        <v>744.6842317936724</v>
      </c>
      <c r="E399" s="3">
        <f t="shared" si="74"/>
        <v>1487.9733433275696</v>
      </c>
      <c r="G399" s="5">
        <f t="shared" si="69"/>
        <v>26.629414432021463</v>
      </c>
      <c r="H399" s="5">
        <f t="shared" si="75"/>
        <v>9533.330366663742</v>
      </c>
      <c r="I399" s="5">
        <f t="shared" si="70"/>
      </c>
      <c r="K399" s="1">
        <f t="shared" si="65"/>
        <v>358</v>
      </c>
      <c r="L399" s="3">
        <f t="shared" si="71"/>
        <v>717.1579962946151</v>
      </c>
      <c r="M399" s="3">
        <f t="shared" si="72"/>
        <v>0.8968210670357804</v>
      </c>
      <c r="N399" s="3">
        <f t="shared" si="76"/>
        <v>718.054817361651</v>
      </c>
      <c r="O399" s="3">
        <f t="shared" si="77"/>
        <v>1435.2125646058794</v>
      </c>
    </row>
    <row r="400" spans="1:15" ht="12.75">
      <c r="A400" s="1">
        <f t="shared" si="66"/>
        <v>359</v>
      </c>
      <c r="B400" s="3">
        <f t="shared" si="67"/>
        <v>743.7542484541015</v>
      </c>
      <c r="C400" s="3">
        <f t="shared" si="68"/>
        <v>0.9299833395710084</v>
      </c>
      <c r="D400" s="3">
        <f t="shared" si="73"/>
        <v>744.6842317936724</v>
      </c>
      <c r="E400" s="3">
        <f t="shared" si="74"/>
        <v>744.2190948734682</v>
      </c>
      <c r="G400" s="5">
        <f t="shared" si="69"/>
        <v>26.629414432021463</v>
      </c>
      <c r="H400" s="5">
        <f t="shared" si="75"/>
        <v>9559.959781095764</v>
      </c>
      <c r="I400" s="5">
        <f t="shared" si="70"/>
      </c>
      <c r="K400" s="1">
        <f t="shared" si="65"/>
        <v>359</v>
      </c>
      <c r="L400" s="3">
        <f t="shared" si="71"/>
        <v>717.4568121264045</v>
      </c>
      <c r="M400" s="3">
        <f t="shared" si="72"/>
        <v>0.5980052352463827</v>
      </c>
      <c r="N400" s="3">
        <f t="shared" si="76"/>
        <v>718.054817361651</v>
      </c>
      <c r="O400" s="3">
        <f t="shared" si="77"/>
        <v>717.7557524794748</v>
      </c>
    </row>
    <row r="401" spans="1:15" ht="12.75">
      <c r="A401" s="1">
        <f t="shared" si="66"/>
        <v>360</v>
      </c>
      <c r="B401" s="3">
        <f t="shared" si="67"/>
        <v>744.2190948593855</v>
      </c>
      <c r="C401" s="3">
        <f t="shared" si="68"/>
        <v>0.4651369342870021</v>
      </c>
      <c r="D401" s="3">
        <f t="shared" si="73"/>
        <v>744.6842317936724</v>
      </c>
      <c r="E401" s="3">
        <f t="shared" si="74"/>
        <v>1.4082729649089742E-08</v>
      </c>
      <c r="G401" s="5">
        <f t="shared" si="69"/>
        <v>26.629414432021463</v>
      </c>
      <c r="H401" s="5">
        <f t="shared" si="75"/>
        <v>9586.589195527786</v>
      </c>
      <c r="I401" s="5">
        <f t="shared" si="70"/>
      </c>
      <c r="K401" s="1">
        <f t="shared" si="65"/>
        <v>360</v>
      </c>
      <c r="L401" s="3">
        <f t="shared" si="71"/>
        <v>717.7557524647906</v>
      </c>
      <c r="M401" s="3">
        <f t="shared" si="72"/>
        <v>0.2990648968603637</v>
      </c>
      <c r="N401" s="3">
        <f t="shared" si="76"/>
        <v>718.054817361651</v>
      </c>
      <c r="O401" s="3">
        <f t="shared" si="77"/>
        <v>1.4684246707474813E-08</v>
      </c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2"/>
      <c r="C620" s="2"/>
    </row>
    <row r="621" spans="2:3" ht="12.75">
      <c r="B621" s="2"/>
      <c r="C621" s="2"/>
    </row>
    <row r="622" spans="2:3" ht="12.75">
      <c r="B622" s="2"/>
      <c r="C622" s="2"/>
    </row>
    <row r="623" spans="2:3" ht="12.75">
      <c r="B623" s="2"/>
      <c r="C623" s="2"/>
    </row>
    <row r="624" spans="2:3" ht="12.75">
      <c r="B624" s="2"/>
      <c r="C624" s="2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2"/>
      <c r="C657" s="2"/>
    </row>
    <row r="658" spans="2:3" ht="12.75">
      <c r="B658" s="2"/>
      <c r="C658" s="2"/>
    </row>
    <row r="659" spans="2:3" ht="12.75">
      <c r="B659" s="2"/>
      <c r="C659" s="2"/>
    </row>
    <row r="660" spans="2:3" ht="12.75">
      <c r="B660" s="2"/>
      <c r="C660" s="2"/>
    </row>
    <row r="661" spans="2:3" ht="12.75">
      <c r="B661" s="2"/>
      <c r="C661" s="2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  <row r="731" spans="2:3" ht="12.75">
      <c r="B731" s="2"/>
      <c r="C731" s="2"/>
    </row>
    <row r="732" spans="2:3" ht="12.75">
      <c r="B732" s="2"/>
      <c r="C732" s="2"/>
    </row>
    <row r="733" spans="2:3" ht="12.75">
      <c r="B733" s="2"/>
      <c r="C733" s="2"/>
    </row>
    <row r="734" spans="2:3" ht="12.75">
      <c r="B734" s="2"/>
      <c r="C734" s="2"/>
    </row>
    <row r="735" spans="2:3" ht="12.75">
      <c r="B735" s="2"/>
      <c r="C735" s="2"/>
    </row>
    <row r="736" spans="2:3" ht="12.75">
      <c r="B736" s="2"/>
      <c r="C736" s="2"/>
    </row>
    <row r="737" spans="2:3" ht="12.75">
      <c r="B737" s="2"/>
      <c r="C737" s="2"/>
    </row>
    <row r="738" spans="2:3" ht="12.75">
      <c r="B738" s="2"/>
      <c r="C738" s="2"/>
    </row>
    <row r="739" spans="2:3" ht="12.75">
      <c r="B739" s="2"/>
      <c r="C739" s="2"/>
    </row>
    <row r="740" spans="2:3" ht="12.75">
      <c r="B740" s="2"/>
      <c r="C740" s="2"/>
    </row>
    <row r="741" spans="2:3" ht="12.75">
      <c r="B741" s="2"/>
      <c r="C741" s="2"/>
    </row>
    <row r="742" spans="2:3" ht="12.75">
      <c r="B742" s="2"/>
      <c r="C742" s="2"/>
    </row>
    <row r="743" spans="2:3" ht="12.75">
      <c r="B743" s="2"/>
      <c r="C743" s="2"/>
    </row>
    <row r="744" spans="2:3" ht="12.75">
      <c r="B744" s="2"/>
      <c r="C744" s="2"/>
    </row>
    <row r="745" spans="2:3" ht="12.75">
      <c r="B745" s="2"/>
      <c r="C745" s="2"/>
    </row>
    <row r="746" spans="2:3" ht="12.75">
      <c r="B746" s="2"/>
      <c r="C746" s="2"/>
    </row>
    <row r="747" spans="2:3" ht="12.75">
      <c r="B747" s="2"/>
      <c r="C747" s="2"/>
    </row>
    <row r="748" spans="2:3" ht="12.75">
      <c r="B748" s="2"/>
      <c r="C748" s="2"/>
    </row>
    <row r="749" spans="2:3" ht="12.75">
      <c r="B749" s="2"/>
      <c r="C749" s="2"/>
    </row>
    <row r="750" spans="2:3" ht="12.75">
      <c r="B750" s="2"/>
      <c r="C750" s="2"/>
    </row>
    <row r="751" spans="2:3" ht="12.75">
      <c r="B751" s="2"/>
      <c r="C751" s="2"/>
    </row>
    <row r="752" spans="2:3" ht="12.75">
      <c r="B752" s="2"/>
      <c r="C752" s="2"/>
    </row>
    <row r="753" spans="2:3" ht="12.75">
      <c r="B753" s="2"/>
      <c r="C753" s="2"/>
    </row>
    <row r="754" spans="2:3" ht="12.75">
      <c r="B754" s="2"/>
      <c r="C754" s="2"/>
    </row>
    <row r="755" spans="2:3" ht="12.75">
      <c r="B755" s="2"/>
      <c r="C755" s="2"/>
    </row>
    <row r="756" spans="2:3" ht="12.75">
      <c r="B756" s="2"/>
      <c r="C756" s="2"/>
    </row>
    <row r="757" spans="2:3" ht="12.75">
      <c r="B757" s="2"/>
      <c r="C757" s="2"/>
    </row>
    <row r="758" spans="2:3" ht="12.75">
      <c r="B758" s="2"/>
      <c r="C758" s="2"/>
    </row>
    <row r="759" spans="2:3" ht="12.75">
      <c r="B759" s="2"/>
      <c r="C759" s="2"/>
    </row>
    <row r="760" spans="2:3" ht="12.75">
      <c r="B760" s="2"/>
      <c r="C760" s="2"/>
    </row>
    <row r="761" spans="2:3" ht="12.75">
      <c r="B761" s="2"/>
      <c r="C761" s="2"/>
    </row>
    <row r="762" spans="2:3" ht="12.75">
      <c r="B762" s="2"/>
      <c r="C762" s="2"/>
    </row>
    <row r="763" spans="2:3" ht="12.75">
      <c r="B763" s="2"/>
      <c r="C763" s="2"/>
    </row>
    <row r="764" spans="2:3" ht="12.75">
      <c r="B764" s="2"/>
      <c r="C764" s="2"/>
    </row>
    <row r="765" spans="2:3" ht="12.75">
      <c r="B765" s="2"/>
      <c r="C765" s="2"/>
    </row>
    <row r="766" spans="2:3" ht="12.75">
      <c r="B766" s="2"/>
      <c r="C766" s="2"/>
    </row>
    <row r="767" spans="2:3" ht="12.75">
      <c r="B767" s="2"/>
      <c r="C767" s="2"/>
    </row>
    <row r="768" spans="2:3" ht="12.75">
      <c r="B768" s="2"/>
      <c r="C768" s="2"/>
    </row>
    <row r="769" spans="2:3" ht="12.75">
      <c r="B769" s="2"/>
      <c r="C769" s="2"/>
    </row>
    <row r="770" spans="2:3" ht="12.75">
      <c r="B770" s="2"/>
      <c r="C770" s="2"/>
    </row>
    <row r="771" spans="2:3" ht="12.75">
      <c r="B771" s="2"/>
      <c r="C771" s="2"/>
    </row>
  </sheetData>
  <mergeCells count="11">
    <mergeCell ref="F31:G31"/>
    <mergeCell ref="G11:I14"/>
    <mergeCell ref="A3:J3"/>
    <mergeCell ref="A18:F19"/>
    <mergeCell ref="A26:I27"/>
    <mergeCell ref="A11:B11"/>
    <mergeCell ref="D11:E11"/>
    <mergeCell ref="G40:G41"/>
    <mergeCell ref="A40:E40"/>
    <mergeCell ref="K40:O40"/>
    <mergeCell ref="A39:O39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2004-12-13T00:33:46Z</dcterms:created>
  <dcterms:modified xsi:type="dcterms:W3CDTF">2007-12-10T16:18:29Z</dcterms:modified>
  <cp:category/>
  <cp:version/>
  <cp:contentType/>
  <cp:contentStatus/>
</cp:coreProperties>
</file>