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<sst xmlns="http://schemas.openxmlformats.org/spreadsheetml/2006/main" count="22" uniqueCount="21">
  <si>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Entrada</t>
  </si>
  <si>
    <t>Fianza</t>
  </si>
  <si>
    <t>Cuotas</t>
  </si>
  <si>
    <t xml:space="preserve"> + iva</t>
  </si>
  <si>
    <t>TOTAL</t>
  </si>
  <si>
    <t>TOTAL ENTREGADO</t>
  </si>
  <si>
    <t>DINERO ENTREGADO</t>
  </si>
  <si>
    <t>PRECIO DEL PISO</t>
  </si>
  <si>
    <t>Precio m2</t>
  </si>
  <si>
    <t>Vivienda</t>
  </si>
  <si>
    <t>Garaje</t>
  </si>
  <si>
    <t>Trastero</t>
  </si>
  <si>
    <t>IVA</t>
  </si>
  <si>
    <t>Superficie (m2)</t>
  </si>
  <si>
    <t>Total</t>
  </si>
  <si>
    <t>TOTAL CON IVA</t>
  </si>
  <si>
    <t>CANTIDAD PENDIENTE</t>
  </si>
  <si>
    <t>Subrogación prestamo hipotecario</t>
  </si>
  <si>
    <t>Precio del piso</t>
  </si>
  <si>
    <t>Dinero entregado</t>
  </si>
  <si>
    <t>Ayuda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</si>
</sst>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13" borderId="11" xfId="0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3" xfId="0" applyFill="1" applyBorder="1" applyAlignment="1">
      <alignment/>
    </xf>
    <xf numFmtId="0" fontId="0" fillId="13" borderId="0" xfId="0" applyFill="1" applyBorder="1" applyAlignment="1">
      <alignment/>
    </xf>
    <xf numFmtId="164" fontId="0" fillId="13" borderId="0" xfId="48" applyNumberFormat="1" applyFont="1" applyFill="1" applyBorder="1" applyAlignment="1">
      <alignment/>
    </xf>
    <xf numFmtId="0" fontId="0" fillId="13" borderId="14" xfId="0" applyFill="1" applyBorder="1" applyAlignment="1">
      <alignment/>
    </xf>
    <xf numFmtId="17" fontId="0" fillId="13" borderId="13" xfId="0" applyNumberFormat="1" applyFill="1" applyBorder="1" applyAlignment="1">
      <alignment/>
    </xf>
    <xf numFmtId="164" fontId="0" fillId="13" borderId="14" xfId="0" applyNumberFormat="1" applyFill="1" applyBorder="1" applyAlignment="1">
      <alignment/>
    </xf>
    <xf numFmtId="17" fontId="0" fillId="13" borderId="15" xfId="0" applyNumberFormat="1" applyFill="1" applyBorder="1" applyAlignment="1">
      <alignment/>
    </xf>
    <xf numFmtId="164" fontId="0" fillId="13" borderId="16" xfId="0" applyNumberFormat="1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0" xfId="52" applyNumberFormat="1" applyFont="1" applyFill="1" applyBorder="1" applyAlignment="1">
      <alignment/>
    </xf>
    <xf numFmtId="0" fontId="0" fillId="13" borderId="15" xfId="0" applyFill="1" applyBorder="1" applyAlignment="1">
      <alignment/>
    </xf>
    <xf numFmtId="0" fontId="0" fillId="13" borderId="18" xfId="0" applyFill="1" applyBorder="1" applyAlignment="1">
      <alignment/>
    </xf>
    <xf numFmtId="9" fontId="0" fillId="13" borderId="16" xfId="52" applyFont="1" applyFill="1" applyBorder="1" applyAlignment="1">
      <alignment/>
    </xf>
    <xf numFmtId="164" fontId="0" fillId="13" borderId="17" xfId="0" applyNumberFormat="1" applyFill="1" applyBorder="1" applyAlignment="1">
      <alignment/>
    </xf>
    <xf numFmtId="164" fontId="34" fillId="33" borderId="19" xfId="0" applyNumberFormat="1" applyFont="1" applyFill="1" applyBorder="1" applyAlignment="1">
      <alignment/>
    </xf>
    <xf numFmtId="164" fontId="35" fillId="33" borderId="19" xfId="0" applyNumberFormat="1" applyFont="1" applyFill="1" applyBorder="1" applyAlignment="1">
      <alignment/>
    </xf>
    <xf numFmtId="0" fontId="34" fillId="0" borderId="2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20" xfId="0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4" fillId="0" borderId="19" xfId="0" applyFont="1" applyBorder="1" applyAlignment="1">
      <alignment horizontal="center" wrapText="1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left"/>
    </xf>
    <xf numFmtId="0" fontId="34" fillId="0" borderId="10" xfId="0" applyFont="1" applyBorder="1" applyAlignment="1">
      <alignment horizontal="left"/>
    </xf>
    <xf numFmtId="0" fontId="0" fillId="13" borderId="11" xfId="0" applyFill="1" applyBorder="1" applyAlignment="1">
      <alignment horizontal="left"/>
    </xf>
    <xf numFmtId="0" fontId="0" fillId="13" borderId="12" xfId="0" applyFill="1" applyBorder="1" applyAlignment="1">
      <alignment horizontal="left"/>
    </xf>
    <xf numFmtId="0" fontId="0" fillId="13" borderId="15" xfId="0" applyFill="1" applyBorder="1" applyAlignment="1">
      <alignment horizontal="left"/>
    </xf>
    <xf numFmtId="0" fontId="0" fillId="13" borderId="18" xfId="0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13" borderId="13" xfId="0" applyFill="1" applyBorder="1" applyAlignment="1">
      <alignment horizontal="left"/>
    </xf>
    <xf numFmtId="0" fontId="0" fillId="13" borderId="0" xfId="0" applyFill="1" applyBorder="1" applyAlignment="1">
      <alignment horizontal="left"/>
    </xf>
    <xf numFmtId="164" fontId="0" fillId="34" borderId="0" xfId="48" applyNumberFormat="1" applyFont="1" applyFill="1" applyBorder="1" applyAlignment="1" applyProtection="1">
      <alignment/>
      <protection locked="0"/>
    </xf>
    <xf numFmtId="9" fontId="0" fillId="34" borderId="0" xfId="52" applyFont="1" applyFill="1" applyBorder="1" applyAlignment="1" applyProtection="1">
      <alignment/>
      <protection locked="0"/>
    </xf>
    <xf numFmtId="164" fontId="0" fillId="34" borderId="18" xfId="48" applyNumberFormat="1" applyFont="1" applyFill="1" applyBorder="1" applyAlignment="1" applyProtection="1">
      <alignment/>
      <protection locked="0"/>
    </xf>
    <xf numFmtId="9" fontId="0" fillId="34" borderId="18" xfId="52" applyFont="1" applyFill="1" applyBorder="1" applyAlignment="1" applyProtection="1">
      <alignment/>
      <protection locked="0"/>
    </xf>
    <xf numFmtId="164" fontId="0" fillId="34" borderId="17" xfId="48" applyNumberFormat="1" applyFont="1" applyFill="1" applyBorder="1" applyAlignment="1" applyProtection="1">
      <alignment/>
      <protection locked="0"/>
    </xf>
    <xf numFmtId="164" fontId="0" fillId="34" borderId="14" xfId="48" applyNumberFormat="1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164" fontId="0" fillId="34" borderId="14" xfId="0" applyNumberFormat="1" applyFill="1" applyBorder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H22" sqref="H22"/>
    </sheetView>
  </sheetViews>
  <sheetFormatPr defaultColWidth="11.421875" defaultRowHeight="15"/>
  <cols>
    <col min="2" max="2" width="13.00390625" style="0" bestFit="1" customWidth="1"/>
    <col min="3" max="3" width="11.8515625" style="0" bestFit="1" customWidth="1"/>
    <col min="8" max="8" width="14.28125" style="0" customWidth="1"/>
  </cols>
  <sheetData>
    <row r="1" spans="1:9" ht="15" customHeight="1" thickBot="1">
      <c r="A1" s="22" t="s">
        <v>6</v>
      </c>
      <c r="B1" s="23"/>
      <c r="C1" s="23"/>
      <c r="D1" s="24"/>
      <c r="F1" s="20" t="s">
        <v>7</v>
      </c>
      <c r="G1" s="21"/>
      <c r="H1" s="21"/>
      <c r="I1" s="25"/>
    </row>
    <row r="2" spans="1:9" ht="15">
      <c r="A2" s="2" t="s">
        <v>1</v>
      </c>
      <c r="B2" s="3"/>
      <c r="C2" s="3"/>
      <c r="D2" s="40">
        <v>1000</v>
      </c>
      <c r="F2" s="2"/>
      <c r="G2" s="3" t="s">
        <v>8</v>
      </c>
      <c r="H2" s="3" t="s">
        <v>13</v>
      </c>
      <c r="I2" s="12" t="s">
        <v>14</v>
      </c>
    </row>
    <row r="3" spans="1:9" ht="15">
      <c r="A3" s="4" t="s">
        <v>0</v>
      </c>
      <c r="B3" s="5"/>
      <c r="C3" s="5"/>
      <c r="D3" s="41">
        <v>9800</v>
      </c>
      <c r="F3" s="4" t="s">
        <v>9</v>
      </c>
      <c r="G3" s="36">
        <v>1137</v>
      </c>
      <c r="H3" s="42">
        <v>79.55</v>
      </c>
      <c r="I3" s="9">
        <f>G3*H3</f>
        <v>90448.34999999999</v>
      </c>
    </row>
    <row r="4" spans="1:9" ht="15">
      <c r="A4" s="4" t="s">
        <v>2</v>
      </c>
      <c r="B4" s="6">
        <v>350</v>
      </c>
      <c r="C4" s="5" t="s">
        <v>3</v>
      </c>
      <c r="D4" s="7"/>
      <c r="F4" s="4" t="s">
        <v>10</v>
      </c>
      <c r="G4" s="36">
        <v>682</v>
      </c>
      <c r="H4" s="42">
        <v>25.48</v>
      </c>
      <c r="I4" s="9">
        <f>G4*H4</f>
        <v>17377.36</v>
      </c>
    </row>
    <row r="5" spans="1:9" ht="15">
      <c r="A5" s="8">
        <v>40787</v>
      </c>
      <c r="B5" s="36">
        <v>350</v>
      </c>
      <c r="C5" s="37">
        <v>0.08</v>
      </c>
      <c r="D5" s="9">
        <f>B5*(1+C5)</f>
        <v>378</v>
      </c>
      <c r="F5" s="4" t="s">
        <v>11</v>
      </c>
      <c r="G5" s="36">
        <v>682</v>
      </c>
      <c r="H5" s="42">
        <v>7.36</v>
      </c>
      <c r="I5" s="9">
        <f>G5*H5</f>
        <v>5019.52</v>
      </c>
    </row>
    <row r="6" spans="1:9" ht="15">
      <c r="A6" s="8">
        <v>40817</v>
      </c>
      <c r="B6" s="36">
        <v>350</v>
      </c>
      <c r="C6" s="37">
        <v>0.08</v>
      </c>
      <c r="D6" s="9">
        <f aca="true" t="shared" si="0" ref="D6:D22">B6*(1+C6)</f>
        <v>378</v>
      </c>
      <c r="F6" s="4" t="s">
        <v>4</v>
      </c>
      <c r="G6" s="13"/>
      <c r="H6" s="5"/>
      <c r="I6" s="9">
        <f>SUM(I3:I5)</f>
        <v>112845.23</v>
      </c>
    </row>
    <row r="7" spans="1:9" ht="15.75" thickBot="1">
      <c r="A7" s="8">
        <v>40848</v>
      </c>
      <c r="B7" s="36">
        <v>350</v>
      </c>
      <c r="C7" s="37">
        <v>0.08</v>
      </c>
      <c r="D7" s="9">
        <f t="shared" si="0"/>
        <v>378</v>
      </c>
      <c r="F7" s="14" t="s">
        <v>12</v>
      </c>
      <c r="G7" s="15"/>
      <c r="H7" s="15"/>
      <c r="I7" s="16">
        <v>0.04</v>
      </c>
    </row>
    <row r="8" spans="1:9" ht="15.75" thickBot="1">
      <c r="A8" s="8">
        <v>40878</v>
      </c>
      <c r="B8" s="36">
        <v>350</v>
      </c>
      <c r="C8" s="37">
        <v>0.08</v>
      </c>
      <c r="D8" s="9">
        <f t="shared" si="0"/>
        <v>378</v>
      </c>
      <c r="F8" s="26" t="s">
        <v>15</v>
      </c>
      <c r="G8" s="27"/>
      <c r="H8" s="1"/>
      <c r="I8" s="18">
        <f>I6*(1+I7)</f>
        <v>117359.0392</v>
      </c>
    </row>
    <row r="9" spans="1:4" ht="15">
      <c r="A9" s="8">
        <v>40909</v>
      </c>
      <c r="B9" s="36">
        <v>350</v>
      </c>
      <c r="C9" s="37">
        <v>0.04</v>
      </c>
      <c r="D9" s="9">
        <f t="shared" si="0"/>
        <v>364</v>
      </c>
    </row>
    <row r="10" spans="1:4" ht="15.75" thickBot="1">
      <c r="A10" s="8">
        <v>40940</v>
      </c>
      <c r="B10" s="36">
        <v>350</v>
      </c>
      <c r="C10" s="37">
        <v>0.04</v>
      </c>
      <c r="D10" s="9">
        <f t="shared" si="0"/>
        <v>364</v>
      </c>
    </row>
    <row r="11" spans="1:9" ht="15.75" thickBot="1">
      <c r="A11" s="8">
        <v>40969</v>
      </c>
      <c r="B11" s="36">
        <v>350</v>
      </c>
      <c r="C11" s="37">
        <v>0.04</v>
      </c>
      <c r="D11" s="9">
        <f t="shared" si="0"/>
        <v>364</v>
      </c>
      <c r="F11" s="20" t="s">
        <v>16</v>
      </c>
      <c r="G11" s="21"/>
      <c r="H11" s="21"/>
      <c r="I11" s="25"/>
    </row>
    <row r="12" spans="1:9" ht="15">
      <c r="A12" s="8">
        <v>41000</v>
      </c>
      <c r="B12" s="36">
        <v>350</v>
      </c>
      <c r="C12" s="37">
        <v>0.04</v>
      </c>
      <c r="D12" s="9">
        <f t="shared" si="0"/>
        <v>364</v>
      </c>
      <c r="F12" s="28" t="s">
        <v>18</v>
      </c>
      <c r="G12" s="29"/>
      <c r="H12" s="29"/>
      <c r="I12" s="17">
        <f>I8</f>
        <v>117359.0392</v>
      </c>
    </row>
    <row r="13" spans="1:9" ht="15">
      <c r="A13" s="8">
        <v>41030</v>
      </c>
      <c r="B13" s="36">
        <v>350</v>
      </c>
      <c r="C13" s="37">
        <v>0.04</v>
      </c>
      <c r="D13" s="9">
        <f t="shared" si="0"/>
        <v>364</v>
      </c>
      <c r="F13" s="34" t="s">
        <v>17</v>
      </c>
      <c r="G13" s="35"/>
      <c r="H13" s="35"/>
      <c r="I13" s="43">
        <v>89890</v>
      </c>
    </row>
    <row r="14" spans="1:9" ht="15">
      <c r="A14" s="8">
        <v>41061</v>
      </c>
      <c r="B14" s="36">
        <v>350</v>
      </c>
      <c r="C14" s="37">
        <v>0.04</v>
      </c>
      <c r="D14" s="9">
        <f t="shared" si="0"/>
        <v>364</v>
      </c>
      <c r="F14" s="34" t="s">
        <v>20</v>
      </c>
      <c r="G14" s="35"/>
      <c r="H14" s="35"/>
      <c r="I14" s="43">
        <v>8000</v>
      </c>
    </row>
    <row r="15" spans="1:9" ht="15.75" thickBot="1">
      <c r="A15" s="8">
        <v>41091</v>
      </c>
      <c r="B15" s="36">
        <v>350</v>
      </c>
      <c r="C15" s="37">
        <v>0.04</v>
      </c>
      <c r="D15" s="9">
        <f t="shared" si="0"/>
        <v>364</v>
      </c>
      <c r="F15" s="30" t="s">
        <v>19</v>
      </c>
      <c r="G15" s="31"/>
      <c r="H15" s="31"/>
      <c r="I15" s="11">
        <f>D27</f>
        <v>17450</v>
      </c>
    </row>
    <row r="16" spans="1:9" ht="16.5" thickBot="1">
      <c r="A16" s="8">
        <v>41122</v>
      </c>
      <c r="B16" s="36">
        <v>350</v>
      </c>
      <c r="C16" s="37">
        <v>0.04</v>
      </c>
      <c r="D16" s="9">
        <f t="shared" si="0"/>
        <v>364</v>
      </c>
      <c r="F16" s="32" t="s">
        <v>16</v>
      </c>
      <c r="G16" s="33"/>
      <c r="H16" s="33"/>
      <c r="I16" s="19">
        <f>I12-(I13+I14+I15)</f>
        <v>2019.0391999999993</v>
      </c>
    </row>
    <row r="17" spans="1:4" ht="15">
      <c r="A17" s="8">
        <v>41153</v>
      </c>
      <c r="B17" s="36">
        <v>350</v>
      </c>
      <c r="C17" s="37">
        <v>0.04</v>
      </c>
      <c r="D17" s="9">
        <f t="shared" si="0"/>
        <v>364</v>
      </c>
    </row>
    <row r="18" spans="1:4" ht="15">
      <c r="A18" s="8">
        <v>41183</v>
      </c>
      <c r="B18" s="36">
        <v>350</v>
      </c>
      <c r="C18" s="37">
        <v>0.04</v>
      </c>
      <c r="D18" s="9">
        <f t="shared" si="0"/>
        <v>364</v>
      </c>
    </row>
    <row r="19" spans="1:4" ht="15">
      <c r="A19" s="8">
        <v>41214</v>
      </c>
      <c r="B19" s="36">
        <v>350</v>
      </c>
      <c r="C19" s="37">
        <v>0.04</v>
      </c>
      <c r="D19" s="9">
        <f t="shared" si="0"/>
        <v>364</v>
      </c>
    </row>
    <row r="20" spans="1:4" ht="15">
      <c r="A20" s="8">
        <v>41244</v>
      </c>
      <c r="B20" s="36">
        <v>350</v>
      </c>
      <c r="C20" s="37">
        <v>0.04</v>
      </c>
      <c r="D20" s="9">
        <f t="shared" si="0"/>
        <v>364</v>
      </c>
    </row>
    <row r="21" spans="1:4" ht="15">
      <c r="A21" s="8">
        <v>41275</v>
      </c>
      <c r="B21" s="36">
        <v>350</v>
      </c>
      <c r="C21" s="37">
        <v>0.1</v>
      </c>
      <c r="D21" s="9">
        <f t="shared" si="0"/>
        <v>385.00000000000006</v>
      </c>
    </row>
    <row r="22" spans="1:4" ht="15">
      <c r="A22" s="8">
        <v>41306</v>
      </c>
      <c r="B22" s="36">
        <v>350</v>
      </c>
      <c r="C22" s="37">
        <v>0.1</v>
      </c>
      <c r="D22" s="9">
        <f t="shared" si="0"/>
        <v>385.00000000000006</v>
      </c>
    </row>
    <row r="23" spans="1:4" ht="15">
      <c r="A23" s="8">
        <v>41334</v>
      </c>
      <c r="B23" s="36">
        <v>0</v>
      </c>
      <c r="C23" s="37">
        <v>0.1</v>
      </c>
      <c r="D23" s="9">
        <f>B23*(1+C23)</f>
        <v>0</v>
      </c>
    </row>
    <row r="24" spans="1:4" ht="15">
      <c r="A24" s="8">
        <v>41365</v>
      </c>
      <c r="B24" s="36">
        <v>0</v>
      </c>
      <c r="C24" s="37">
        <v>0.1</v>
      </c>
      <c r="D24" s="9">
        <f>B24*(1+C24)</f>
        <v>0</v>
      </c>
    </row>
    <row r="25" spans="1:4" ht="15">
      <c r="A25" s="8">
        <v>41395</v>
      </c>
      <c r="B25" s="36">
        <v>0</v>
      </c>
      <c r="C25" s="37">
        <v>0.1</v>
      </c>
      <c r="D25" s="9">
        <f>B25*(1+C25)</f>
        <v>0</v>
      </c>
    </row>
    <row r="26" spans="1:4" ht="15.75" thickBot="1">
      <c r="A26" s="10">
        <v>41426</v>
      </c>
      <c r="B26" s="38">
        <v>0</v>
      </c>
      <c r="C26" s="39">
        <v>0.1</v>
      </c>
      <c r="D26" s="11">
        <f>B26*(1+C26)</f>
        <v>0</v>
      </c>
    </row>
    <row r="27" spans="1:4" ht="15.75" thickBot="1">
      <c r="A27" s="20" t="s">
        <v>5</v>
      </c>
      <c r="B27" s="21"/>
      <c r="C27" s="21"/>
      <c r="D27" s="18">
        <f>SUM(D2:D26)</f>
        <v>17450</v>
      </c>
    </row>
  </sheetData>
  <sheetProtection password="EA09" sheet="1" objects="1" scenarios="1"/>
  <mergeCells count="10">
    <mergeCell ref="A27:C27"/>
    <mergeCell ref="A1:D1"/>
    <mergeCell ref="F1:I1"/>
    <mergeCell ref="F8:G8"/>
    <mergeCell ref="F11:I11"/>
    <mergeCell ref="F12:H12"/>
    <mergeCell ref="F15:H15"/>
    <mergeCell ref="F16:H16"/>
    <mergeCell ref="F13:H13"/>
    <mergeCell ref="F14:H1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2013-07-03T11:01:19Z</dcterms:created>
  <dcterms:modified xsi:type="dcterms:W3CDTF">2013-07-03T13:43:26Z</dcterms:modified>
  <cp:category/>
  <cp:version/>
  <cp:contentType/>
  <cp:contentStatus/>
</cp:coreProperties>
</file>