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"/>
    </mc:Choice>
  </mc:AlternateContent>
  <bookViews>
    <workbookView xWindow="0" yWindow="0" windowWidth="21045" windowHeight="9960"/>
  </bookViews>
  <sheets>
    <sheet name="Variable" sheetId="1" r:id="rId1"/>
    <sheet name="Fija" sheetId="2" r:id="rId2"/>
  </sheets>
  <definedNames>
    <definedName name="euribor" localSheetId="0">Variable!#REF!</definedName>
    <definedName name="euribor_1" localSheetId="0">Variable!#REF!</definedName>
    <definedName name="euribor_2" localSheetId="0">Variable!$A$3:$E$4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" l="1"/>
  <c r="O9" i="1"/>
  <c r="H5" i="2" l="1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H17" i="2"/>
  <c r="I17" i="2"/>
  <c r="J17" i="2"/>
  <c r="K17" i="2"/>
  <c r="L17" i="2"/>
  <c r="M17" i="2"/>
  <c r="N17" i="2"/>
  <c r="O17" i="2"/>
  <c r="P17" i="2"/>
  <c r="R17" i="2"/>
  <c r="S17" i="2"/>
  <c r="T17" i="2"/>
  <c r="U17" i="2"/>
  <c r="V17" i="2"/>
  <c r="W17" i="2"/>
  <c r="X17" i="2"/>
  <c r="Y17" i="2"/>
  <c r="Z17" i="2"/>
  <c r="AA17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F4" i="1"/>
  <c r="N4" i="1" s="1"/>
  <c r="K4" i="1"/>
  <c r="K7" i="1" s="1"/>
  <c r="L4" i="1"/>
  <c r="L5" i="1" s="1"/>
  <c r="M4" i="1"/>
  <c r="M12" i="1" s="1"/>
  <c r="P4" i="1"/>
  <c r="P8" i="1" s="1"/>
  <c r="Q4" i="1"/>
  <c r="Q10" i="1" s="1"/>
  <c r="R4" i="1"/>
  <c r="R7" i="1" s="1"/>
  <c r="U4" i="1"/>
  <c r="X4" i="1"/>
  <c r="X5" i="1" s="1"/>
  <c r="Y4" i="1"/>
  <c r="Y12" i="1" s="1"/>
  <c r="Z4" i="1"/>
  <c r="Z7" i="1" s="1"/>
  <c r="AA4" i="1"/>
  <c r="AA7" i="1" s="1"/>
  <c r="AB4" i="1"/>
  <c r="AB9" i="1" s="1"/>
  <c r="AG4" i="1"/>
  <c r="AG10" i="1" s="1"/>
  <c r="AH4" i="1"/>
  <c r="AH7" i="1" s="1"/>
  <c r="AI4" i="1"/>
  <c r="AI19" i="1" s="1"/>
  <c r="AJ4" i="1"/>
  <c r="AJ9" i="1" s="1"/>
  <c r="AK4" i="1"/>
  <c r="AK5" i="1" s="1"/>
  <c r="AN4" i="1"/>
  <c r="AN5" i="1" s="1"/>
  <c r="K5" i="1"/>
  <c r="P5" i="1"/>
  <c r="Q5" i="1"/>
  <c r="R5" i="1"/>
  <c r="U5" i="1"/>
  <c r="AG5" i="1"/>
  <c r="AH5" i="1"/>
  <c r="AI5" i="1"/>
  <c r="X6" i="1"/>
  <c r="Y6" i="1"/>
  <c r="Z6" i="1"/>
  <c r="AN6" i="1"/>
  <c r="P7" i="1"/>
  <c r="AN7" i="1"/>
  <c r="X8" i="1"/>
  <c r="AN8" i="1"/>
  <c r="P9" i="1"/>
  <c r="R9" i="1"/>
  <c r="AG9" i="1"/>
  <c r="AH9" i="1"/>
  <c r="AI9" i="1"/>
  <c r="K10" i="1"/>
  <c r="AN10" i="1"/>
  <c r="X11" i="1"/>
  <c r="AG11" i="1"/>
  <c r="AN11" i="1"/>
  <c r="R12" i="1"/>
  <c r="X12" i="1"/>
  <c r="AG12" i="1"/>
  <c r="AN12" i="1"/>
  <c r="X13" i="1"/>
  <c r="Y13" i="1"/>
  <c r="Z13" i="1"/>
  <c r="R14" i="1"/>
  <c r="AG14" i="1"/>
  <c r="AH14" i="1"/>
  <c r="AI14" i="1"/>
  <c r="AN14" i="1"/>
  <c r="P15" i="1"/>
  <c r="AG15" i="1"/>
  <c r="AN15" i="1"/>
  <c r="P16" i="1"/>
  <c r="R16" i="1"/>
  <c r="AG16" i="1"/>
  <c r="AH16" i="1"/>
  <c r="AN16" i="1"/>
  <c r="R17" i="1"/>
  <c r="X17" i="1"/>
  <c r="AG17" i="1"/>
  <c r="AN17" i="1"/>
  <c r="AN18" i="1"/>
  <c r="AN19" i="1"/>
  <c r="K20" i="1"/>
  <c r="AG20" i="1"/>
  <c r="AN20" i="1"/>
  <c r="Q14" i="1" l="1"/>
  <c r="Z10" i="1"/>
  <c r="Z20" i="1"/>
  <c r="Q17" i="1"/>
  <c r="Y16" i="1"/>
  <c r="Y10" i="1"/>
  <c r="Y20" i="1"/>
  <c r="Z18" i="1"/>
  <c r="P17" i="1"/>
  <c r="X16" i="1"/>
  <c r="Q12" i="1"/>
  <c r="X10" i="1"/>
  <c r="P6" i="1"/>
  <c r="X20" i="1"/>
  <c r="Y19" i="1"/>
  <c r="Y18" i="1"/>
  <c r="AH17" i="1"/>
  <c r="AN13" i="1"/>
  <c r="AI12" i="1"/>
  <c r="P12" i="1"/>
  <c r="P10" i="1"/>
  <c r="AA8" i="1"/>
  <c r="AG7" i="1"/>
  <c r="AG6" i="1"/>
  <c r="K6" i="1"/>
  <c r="AP4" i="1"/>
  <c r="AF4" i="1"/>
  <c r="T4" i="1"/>
  <c r="J4" i="1"/>
  <c r="P13" i="1"/>
  <c r="P11" i="1"/>
  <c r="Q20" i="1"/>
  <c r="X19" i="1"/>
  <c r="X18" i="1"/>
  <c r="X15" i="1"/>
  <c r="X14" i="1"/>
  <c r="AH12" i="1"/>
  <c r="Z8" i="1"/>
  <c r="AO4" i="1"/>
  <c r="AO9" i="1" s="1"/>
  <c r="AC4" i="1"/>
  <c r="AC19" i="1" s="1"/>
  <c r="S4" i="1"/>
  <c r="I4" i="1"/>
  <c r="AA10" i="1"/>
  <c r="AA20" i="1"/>
  <c r="P14" i="1"/>
  <c r="Q6" i="1"/>
  <c r="P20" i="1"/>
  <c r="P19" i="1"/>
  <c r="P18" i="1"/>
  <c r="AI16" i="1"/>
  <c r="Q16" i="1"/>
  <c r="Q15" i="1"/>
  <c r="AA13" i="1"/>
  <c r="Q9" i="1"/>
  <c r="Y8" i="1"/>
  <c r="Q7" i="1"/>
  <c r="AA6" i="1"/>
  <c r="N8" i="1"/>
  <c r="N11" i="1"/>
  <c r="N15" i="1"/>
  <c r="L13" i="1"/>
  <c r="AB17" i="1"/>
  <c r="AK13" i="1"/>
  <c r="AH18" i="1"/>
  <c r="AA9" i="1"/>
  <c r="Q19" i="1"/>
  <c r="I15" i="1"/>
  <c r="AI13" i="1"/>
  <c r="S13" i="1"/>
  <c r="I13" i="1"/>
  <c r="K12" i="1"/>
  <c r="Y11" i="1"/>
  <c r="AI10" i="1"/>
  <c r="S10" i="1"/>
  <c r="Z9" i="1"/>
  <c r="L9" i="1"/>
  <c r="AH8" i="1"/>
  <c r="R8" i="1"/>
  <c r="AP5" i="1"/>
  <c r="Z5" i="1"/>
  <c r="M13" i="1"/>
  <c r="K13" i="1"/>
  <c r="AJ13" i="1"/>
  <c r="AP9" i="1"/>
  <c r="M9" i="1"/>
  <c r="AI8" i="1"/>
  <c r="S8" i="1"/>
  <c r="AG18" i="1"/>
  <c r="Q18" i="1"/>
  <c r="AK17" i="1"/>
  <c r="Z17" i="1"/>
  <c r="J17" i="1"/>
  <c r="K14" i="1"/>
  <c r="Y17" i="1"/>
  <c r="AA16" i="1"/>
  <c r="AP14" i="1"/>
  <c r="AH13" i="1"/>
  <c r="R13" i="1"/>
  <c r="AP12" i="1"/>
  <c r="Z12" i="1"/>
  <c r="J12" i="1"/>
  <c r="AH10" i="1"/>
  <c r="R10" i="1"/>
  <c r="AN9" i="1"/>
  <c r="Y9" i="1"/>
  <c r="K9" i="1"/>
  <c r="AG8" i="1"/>
  <c r="Q8" i="1"/>
  <c r="Y7" i="1"/>
  <c r="AI6" i="1"/>
  <c r="S6" i="1"/>
  <c r="Y5" i="1"/>
  <c r="M5" i="1"/>
  <c r="AM4" i="1"/>
  <c r="AM15" i="1" s="1"/>
  <c r="AE4" i="1"/>
  <c r="AE13" i="1" s="1"/>
  <c r="W4" i="1"/>
  <c r="W15" i="1" s="1"/>
  <c r="O4" i="1"/>
  <c r="O10" i="1" s="1"/>
  <c r="AI18" i="1"/>
  <c r="S18" i="1"/>
  <c r="R18" i="1"/>
  <c r="AA17" i="1"/>
  <c r="K17" i="1"/>
  <c r="J13" i="1"/>
  <c r="AA5" i="1"/>
  <c r="AO19" i="1"/>
  <c r="AA14" i="1"/>
  <c r="AA12" i="1"/>
  <c r="AI20" i="1"/>
  <c r="S20" i="1"/>
  <c r="AJ17" i="1"/>
  <c r="I17" i="1"/>
  <c r="K16" i="1"/>
  <c r="Z14" i="1"/>
  <c r="AH20" i="1"/>
  <c r="R20" i="1"/>
  <c r="AG19" i="1"/>
  <c r="I19" i="1"/>
  <c r="AA18" i="1"/>
  <c r="K18" i="1"/>
  <c r="AI17" i="1"/>
  <c r="AP16" i="1"/>
  <c r="Z16" i="1"/>
  <c r="Y15" i="1"/>
  <c r="Y14" i="1"/>
  <c r="I14" i="1"/>
  <c r="AG13" i="1"/>
  <c r="Q13" i="1"/>
  <c r="Q11" i="1"/>
  <c r="X9" i="1"/>
  <c r="K8" i="1"/>
  <c r="X7" i="1"/>
  <c r="AH6" i="1"/>
  <c r="R6" i="1"/>
  <c r="AL4" i="1"/>
  <c r="AL15" i="1" s="1"/>
  <c r="AD4" i="1"/>
  <c r="AD14" i="1" s="1"/>
  <c r="V4" i="1"/>
  <c r="V15" i="1" s="1"/>
  <c r="V8" i="1"/>
  <c r="AC6" i="1"/>
  <c r="U7" i="1"/>
  <c r="U11" i="1"/>
  <c r="U6" i="1"/>
  <c r="U10" i="1"/>
  <c r="U14" i="1"/>
  <c r="U18" i="1"/>
  <c r="U15" i="1"/>
  <c r="V12" i="1"/>
  <c r="U9" i="1"/>
  <c r="AK8" i="1"/>
  <c r="AJ6" i="1"/>
  <c r="AJ10" i="1"/>
  <c r="AJ14" i="1"/>
  <c r="AJ18" i="1"/>
  <c r="AJ11" i="1"/>
  <c r="AJ15" i="1"/>
  <c r="AJ19" i="1"/>
  <c r="AJ7" i="1"/>
  <c r="L6" i="1"/>
  <c r="L10" i="1"/>
  <c r="L14" i="1"/>
  <c r="L18" i="1"/>
  <c r="L11" i="1"/>
  <c r="L19" i="1"/>
  <c r="L7" i="1"/>
  <c r="L15" i="1"/>
  <c r="AB20" i="1"/>
  <c r="L20" i="1"/>
  <c r="V16" i="1"/>
  <c r="T9" i="1"/>
  <c r="AJ8" i="1"/>
  <c r="T8" i="1"/>
  <c r="U16" i="1"/>
  <c r="AB12" i="1"/>
  <c r="L12" i="1"/>
  <c r="AB5" i="1"/>
  <c r="U19" i="1"/>
  <c r="AM18" i="1"/>
  <c r="AM5" i="1"/>
  <c r="AE17" i="1"/>
  <c r="AE6" i="1"/>
  <c r="W9" i="1"/>
  <c r="AM8" i="1"/>
  <c r="AL6" i="1"/>
  <c r="AD10" i="1"/>
  <c r="V5" i="1"/>
  <c r="V9" i="1"/>
  <c r="V13" i="1"/>
  <c r="V17" i="1"/>
  <c r="V10" i="1"/>
  <c r="V18" i="1"/>
  <c r="V6" i="1"/>
  <c r="V14" i="1"/>
  <c r="N5" i="1"/>
  <c r="N9" i="1"/>
  <c r="N13" i="1"/>
  <c r="N17" i="1"/>
  <c r="N10" i="1"/>
  <c r="N14" i="1"/>
  <c r="N18" i="1"/>
  <c r="N6" i="1"/>
  <c r="V20" i="1"/>
  <c r="N20" i="1"/>
  <c r="N19" i="1"/>
  <c r="AK15" i="1"/>
  <c r="AK6" i="1"/>
  <c r="AK10" i="1"/>
  <c r="AK14" i="1"/>
  <c r="AK18" i="1"/>
  <c r="AK7" i="1"/>
  <c r="AK11" i="1"/>
  <c r="M11" i="1"/>
  <c r="M15" i="1"/>
  <c r="M6" i="1"/>
  <c r="M10" i="1"/>
  <c r="M14" i="1"/>
  <c r="M18" i="1"/>
  <c r="M7" i="1"/>
  <c r="M19" i="1"/>
  <c r="AK20" i="1"/>
  <c r="U20" i="1"/>
  <c r="M20" i="1"/>
  <c r="M17" i="1"/>
  <c r="N12" i="1"/>
  <c r="U8" i="1"/>
  <c r="M8" i="1"/>
  <c r="V7" i="1"/>
  <c r="AB6" i="1"/>
  <c r="AB10" i="1"/>
  <c r="AB14" i="1"/>
  <c r="AB18" i="1"/>
  <c r="AB19" i="1"/>
  <c r="AB7" i="1"/>
  <c r="AB11" i="1"/>
  <c r="AB15" i="1"/>
  <c r="T6" i="1"/>
  <c r="T10" i="1"/>
  <c r="T14" i="1"/>
  <c r="T18" i="1"/>
  <c r="T7" i="1"/>
  <c r="T11" i="1"/>
  <c r="T15" i="1"/>
  <c r="T19" i="1"/>
  <c r="AJ20" i="1"/>
  <c r="T20" i="1"/>
  <c r="AK19" i="1"/>
  <c r="L17" i="1"/>
  <c r="N16" i="1"/>
  <c r="U13" i="1"/>
  <c r="AK12" i="1"/>
  <c r="U12" i="1"/>
  <c r="V11" i="1"/>
  <c r="AB8" i="1"/>
  <c r="L8" i="1"/>
  <c r="V19" i="1"/>
  <c r="U17" i="1"/>
  <c r="AK16" i="1"/>
  <c r="M16" i="1"/>
  <c r="T13" i="1"/>
  <c r="AJ12" i="1"/>
  <c r="T17" i="1"/>
  <c r="AJ16" i="1"/>
  <c r="AB16" i="1"/>
  <c r="T16" i="1"/>
  <c r="L16" i="1"/>
  <c r="AB13" i="1"/>
  <c r="AK9" i="1"/>
  <c r="N7" i="1"/>
  <c r="AJ5" i="1"/>
  <c r="AA19" i="1"/>
  <c r="S19" i="1"/>
  <c r="K19" i="1"/>
  <c r="AI15" i="1"/>
  <c r="AA15" i="1"/>
  <c r="S15" i="1"/>
  <c r="K15" i="1"/>
  <c r="AI11" i="1"/>
  <c r="AA11" i="1"/>
  <c r="S11" i="1"/>
  <c r="K11" i="1"/>
  <c r="AI7" i="1"/>
  <c r="AP19" i="1"/>
  <c r="AH19" i="1"/>
  <c r="Z19" i="1"/>
  <c r="R19" i="1"/>
  <c r="J19" i="1"/>
  <c r="AP15" i="1"/>
  <c r="AH15" i="1"/>
  <c r="Z15" i="1"/>
  <c r="R15" i="1"/>
  <c r="J15" i="1"/>
  <c r="AP11" i="1"/>
  <c r="AH11" i="1"/>
  <c r="Z11" i="1"/>
  <c r="R11" i="1"/>
  <c r="AC15" i="1" l="1"/>
  <c r="AC5" i="1"/>
  <c r="AC13" i="1"/>
  <c r="J7" i="1"/>
  <c r="J10" i="1"/>
  <c r="J8" i="1"/>
  <c r="J6" i="1"/>
  <c r="J20" i="1"/>
  <c r="J5" i="1"/>
  <c r="J18" i="1"/>
  <c r="AM11" i="1"/>
  <c r="AM19" i="1"/>
  <c r="O17" i="1"/>
  <c r="AE9" i="1"/>
  <c r="AM16" i="1"/>
  <c r="AC7" i="1"/>
  <c r="AM7" i="1"/>
  <c r="AO14" i="1"/>
  <c r="T12" i="1"/>
  <c r="T5" i="1"/>
  <c r="AC16" i="1"/>
  <c r="AC8" i="1"/>
  <c r="AC11" i="1"/>
  <c r="O19" i="1"/>
  <c r="AC17" i="1"/>
  <c r="O13" i="1"/>
  <c r="AM17" i="1"/>
  <c r="AC9" i="1"/>
  <c r="AC12" i="1"/>
  <c r="AC18" i="1"/>
  <c r="J9" i="1"/>
  <c r="AF8" i="1"/>
  <c r="AF17" i="1"/>
  <c r="AF6" i="1"/>
  <c r="AF7" i="1"/>
  <c r="AF13" i="1"/>
  <c r="AF11" i="1"/>
  <c r="AF14" i="1"/>
  <c r="AF15" i="1"/>
  <c r="AF9" i="1"/>
  <c r="AF19" i="1"/>
  <c r="AF5" i="1"/>
  <c r="AF18" i="1"/>
  <c r="AF16" i="1"/>
  <c r="AF20" i="1"/>
  <c r="AF10" i="1"/>
  <c r="AF12" i="1"/>
  <c r="AL17" i="1"/>
  <c r="AO12" i="1"/>
  <c r="AO7" i="1"/>
  <c r="AO15" i="1"/>
  <c r="AO18" i="1"/>
  <c r="AO10" i="1"/>
  <c r="AO11" i="1"/>
  <c r="AO20" i="1"/>
  <c r="AO13" i="1"/>
  <c r="AO16" i="1"/>
  <c r="AO6" i="1"/>
  <c r="AO8" i="1"/>
  <c r="AO17" i="1"/>
  <c r="AC20" i="1"/>
  <c r="W11" i="1"/>
  <c r="W7" i="1"/>
  <c r="J11" i="1"/>
  <c r="AE19" i="1"/>
  <c r="AL11" i="1"/>
  <c r="W17" i="1"/>
  <c r="AM13" i="1"/>
  <c r="AC14" i="1"/>
  <c r="J16" i="1"/>
  <c r="AO5" i="1"/>
  <c r="J14" i="1"/>
  <c r="I12" i="1"/>
  <c r="I6" i="1"/>
  <c r="I10" i="1"/>
  <c r="I20" i="1"/>
  <c r="I9" i="1"/>
  <c r="I18" i="1"/>
  <c r="I5" i="1"/>
  <c r="I11" i="1"/>
  <c r="I8" i="1"/>
  <c r="I7" i="1"/>
  <c r="I16" i="1"/>
  <c r="AP7" i="1"/>
  <c r="AP6" i="1"/>
  <c r="AP13" i="1"/>
  <c r="AP8" i="1"/>
  <c r="AP10" i="1"/>
  <c r="AP20" i="1"/>
  <c r="AP17" i="1"/>
  <c r="AP18" i="1"/>
  <c r="AL19" i="1"/>
  <c r="W13" i="1"/>
  <c r="AM9" i="1"/>
  <c r="AC10" i="1"/>
  <c r="S7" i="1"/>
  <c r="S14" i="1"/>
  <c r="S5" i="1"/>
  <c r="S17" i="1"/>
  <c r="S9" i="1"/>
  <c r="S16" i="1"/>
  <c r="S12" i="1"/>
  <c r="AD7" i="1"/>
  <c r="AD12" i="1"/>
  <c r="AD20" i="1"/>
  <c r="W20" i="1"/>
  <c r="AL16" i="1"/>
  <c r="AE7" i="1"/>
  <c r="AE15" i="1"/>
  <c r="AE20" i="1"/>
  <c r="W14" i="1"/>
  <c r="AE5" i="1"/>
  <c r="O11" i="1"/>
  <c r="W16" i="1"/>
  <c r="O12" i="1"/>
  <c r="AL18" i="1"/>
  <c r="O8" i="1"/>
  <c r="AM20" i="1"/>
  <c r="W10" i="1"/>
  <c r="AE10" i="1"/>
  <c r="AM14" i="1"/>
  <c r="W12" i="1"/>
  <c r="AD8" i="1"/>
  <c r="AD15" i="1"/>
  <c r="AD11" i="1"/>
  <c r="AD19" i="1"/>
  <c r="O7" i="1"/>
  <c r="O15" i="1"/>
  <c r="AD13" i="1"/>
  <c r="AL13" i="1"/>
  <c r="O20" i="1"/>
  <c r="AL12" i="1"/>
  <c r="AL9" i="1"/>
  <c r="W5" i="1"/>
  <c r="AL8" i="1"/>
  <c r="AL20" i="1"/>
  <c r="AL5" i="1"/>
  <c r="AE11" i="1"/>
  <c r="AD16" i="1"/>
  <c r="AE16" i="1"/>
  <c r="AE12" i="1"/>
  <c r="AD6" i="1"/>
  <c r="AL10" i="1"/>
  <c r="W8" i="1"/>
  <c r="O18" i="1"/>
  <c r="W18" i="1"/>
  <c r="AE18" i="1"/>
  <c r="AM10" i="1"/>
  <c r="AM12" i="1"/>
  <c r="AD17" i="1"/>
  <c r="AD9" i="1"/>
  <c r="O5" i="1"/>
  <c r="AL7" i="1"/>
  <c r="O16" i="1"/>
  <c r="AD5" i="1"/>
  <c r="O14" i="1"/>
  <c r="W19" i="1"/>
  <c r="AD18" i="1"/>
  <c r="AL14" i="1"/>
  <c r="AE8" i="1"/>
  <c r="O6" i="1"/>
  <c r="W6" i="1"/>
  <c r="AE14" i="1"/>
  <c r="AM6" i="1"/>
</calcChain>
</file>

<file path=xl/connections.xml><?xml version="1.0" encoding="utf-8"?>
<connections xmlns="http://schemas.openxmlformats.org/spreadsheetml/2006/main">
  <connection id="1" name="Conexión" type="4" refreshedVersion="6" background="1" refreshOnLoad="1" saveData="1">
    <webPr sourceData="1" parsePre="1" consecutive="1" xl2000="1" url="http://www.datosmacro.com/hipotecas/euribor" htmlTables="1">
      <tables count="1">
        <s v="tbS239"/>
      </tables>
    </webPr>
  </connection>
</connections>
</file>

<file path=xl/sharedStrings.xml><?xml version="1.0" encoding="utf-8"?>
<sst xmlns="http://schemas.openxmlformats.org/spreadsheetml/2006/main" count="15" uniqueCount="11">
  <si>
    <t>h. 80</t>
  </si>
  <si>
    <t>h. 75</t>
  </si>
  <si>
    <t>h. 70</t>
  </si>
  <si>
    <t>E + Dif.</t>
  </si>
  <si>
    <t>Dif.</t>
  </si>
  <si>
    <t>Fecha</t>
  </si>
  <si>
    <t>Var. este Año</t>
  </si>
  <si>
    <t>Var. Año</t>
  </si>
  <si>
    <t>Var.</t>
  </si>
  <si>
    <t>Último</t>
  </si>
  <si>
    <t>HIPOTECA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</si>
</sst>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0.000%"/>
    <numFmt numFmtId="165" formatCode="0.000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3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6" fontId="1" fillId="5" borderId="3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10" fontId="1" fillId="0" borderId="11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10" fontId="1" fillId="0" borderId="4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8" fontId="1" fillId="0" borderId="11" xfId="0" applyNumberFormat="1" applyFont="1" applyBorder="1"/>
    <xf numFmtId="8" fontId="1" fillId="0" borderId="9" xfId="0" applyNumberFormat="1" applyFont="1" applyBorder="1"/>
    <xf numFmtId="8" fontId="1" fillId="0" borderId="10" xfId="0" applyNumberFormat="1" applyFont="1" applyBorder="1"/>
    <xf numFmtId="8" fontId="1" fillId="0" borderId="8" xfId="0" applyNumberFormat="1" applyFont="1" applyBorder="1"/>
    <xf numFmtId="8" fontId="1" fillId="0" borderId="7" xfId="0" applyNumberFormat="1" applyFont="1" applyBorder="1"/>
    <xf numFmtId="8" fontId="1" fillId="0" borderId="0" xfId="0" applyNumberFormat="1" applyFont="1" applyBorder="1"/>
    <xf numFmtId="8" fontId="1" fillId="0" borderId="6" xfId="0" applyNumberFormat="1" applyFont="1" applyBorder="1"/>
    <xf numFmtId="8" fontId="1" fillId="0" borderId="5" xfId="0" applyNumberFormat="1" applyFont="1" applyBorder="1"/>
    <xf numFmtId="0" fontId="1" fillId="0" borderId="0" xfId="0" applyFont="1" applyAlignment="1">
      <alignment horizontal="right"/>
    </xf>
    <xf numFmtId="0" fontId="1" fillId="4" borderId="0" xfId="0" applyFont="1" applyFill="1"/>
    <xf numFmtId="8" fontId="1" fillId="4" borderId="7" xfId="0" applyNumberFormat="1" applyFont="1" applyFill="1" applyBorder="1"/>
    <xf numFmtId="8" fontId="1" fillId="4" borderId="0" xfId="0" applyNumberFormat="1" applyFont="1" applyFill="1" applyBorder="1"/>
    <xf numFmtId="8" fontId="1" fillId="4" borderId="6" xfId="0" applyNumberFormat="1" applyFont="1" applyFill="1" applyBorder="1"/>
    <xf numFmtId="8" fontId="1" fillId="4" borderId="5" xfId="0" applyNumberFormat="1" applyFont="1" applyFill="1" applyBorder="1"/>
    <xf numFmtId="0" fontId="1" fillId="3" borderId="0" xfId="0" applyFont="1" applyFill="1"/>
    <xf numFmtId="8" fontId="1" fillId="3" borderId="7" xfId="0" applyNumberFormat="1" applyFont="1" applyFill="1" applyBorder="1"/>
    <xf numFmtId="8" fontId="1" fillId="3" borderId="0" xfId="0" applyNumberFormat="1" applyFont="1" applyFill="1" applyBorder="1"/>
    <xf numFmtId="8" fontId="1" fillId="3" borderId="6" xfId="0" applyNumberFormat="1" applyFont="1" applyFill="1" applyBorder="1"/>
    <xf numFmtId="8" fontId="1" fillId="3" borderId="5" xfId="0" applyNumberFormat="1" applyFont="1" applyFill="1" applyBorder="1"/>
    <xf numFmtId="0" fontId="1" fillId="2" borderId="0" xfId="0" applyFont="1" applyFill="1"/>
    <xf numFmtId="8" fontId="1" fillId="2" borderId="7" xfId="0" applyNumberFormat="1" applyFont="1" applyFill="1" applyBorder="1"/>
    <xf numFmtId="8" fontId="1" fillId="2" borderId="0" xfId="0" applyNumberFormat="1" applyFont="1" applyFill="1" applyBorder="1"/>
    <xf numFmtId="8" fontId="1" fillId="2" borderId="6" xfId="0" applyNumberFormat="1" applyFont="1" applyFill="1" applyBorder="1"/>
    <xf numFmtId="8" fontId="1" fillId="2" borderId="5" xfId="0" applyNumberFormat="1" applyFont="1" applyFill="1" applyBorder="1"/>
    <xf numFmtId="8" fontId="1" fillId="0" borderId="4" xfId="0" applyNumberFormat="1" applyFont="1" applyBorder="1"/>
    <xf numFmtId="8" fontId="1" fillId="0" borderId="2" xfId="0" applyNumberFormat="1" applyFont="1" applyBorder="1"/>
    <xf numFmtId="8" fontId="1" fillId="0" borderId="3" xfId="0" applyNumberFormat="1" applyFont="1" applyBorder="1"/>
    <xf numFmtId="8" fontId="1" fillId="0" borderId="1" xfId="0" applyNumberFormat="1" applyFont="1" applyBorder="1"/>
    <xf numFmtId="8" fontId="1" fillId="0" borderId="0" xfId="0" applyNumberFormat="1" applyFont="1"/>
    <xf numFmtId="0" fontId="2" fillId="0" borderId="0" xfId="0" applyFont="1"/>
    <xf numFmtId="0" fontId="2" fillId="0" borderId="13" xfId="0" applyFont="1" applyBorder="1" applyAlignment="1">
      <alignment horizontal="center"/>
    </xf>
    <xf numFmtId="166" fontId="2" fillId="5" borderId="3" xfId="0" applyNumberFormat="1" applyFont="1" applyFill="1" applyBorder="1" applyProtection="1">
      <protection locked="0"/>
    </xf>
    <xf numFmtId="165" fontId="2" fillId="0" borderId="0" xfId="0" applyNumberFormat="1" applyFont="1"/>
    <xf numFmtId="2" fontId="2" fillId="0" borderId="0" xfId="0" applyNumberFormat="1" applyFont="1"/>
    <xf numFmtId="10" fontId="2" fillId="0" borderId="16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8" fontId="2" fillId="0" borderId="7" xfId="0" applyNumberFormat="1" applyFont="1" applyBorder="1"/>
    <xf numFmtId="8" fontId="2" fillId="0" borderId="0" xfId="0" applyNumberFormat="1" applyFont="1" applyBorder="1"/>
    <xf numFmtId="8" fontId="2" fillId="0" borderId="5" xfId="0" applyNumberFormat="1" applyFont="1" applyBorder="1"/>
    <xf numFmtId="0" fontId="2" fillId="0" borderId="0" xfId="0" applyFont="1" applyAlignment="1">
      <alignment horizontal="right"/>
    </xf>
    <xf numFmtId="0" fontId="2" fillId="4" borderId="0" xfId="0" applyFont="1" applyFill="1"/>
    <xf numFmtId="8" fontId="2" fillId="4" borderId="7" xfId="0" applyNumberFormat="1" applyFont="1" applyFill="1" applyBorder="1"/>
    <xf numFmtId="8" fontId="2" fillId="4" borderId="0" xfId="0" applyNumberFormat="1" applyFont="1" applyFill="1" applyBorder="1"/>
    <xf numFmtId="8" fontId="2" fillId="4" borderId="5" xfId="0" applyNumberFormat="1" applyFont="1" applyFill="1" applyBorder="1"/>
    <xf numFmtId="8" fontId="2" fillId="0" borderId="0" xfId="0" applyNumberFormat="1" applyFont="1"/>
    <xf numFmtId="0" fontId="2" fillId="3" borderId="0" xfId="0" applyFont="1" applyFill="1"/>
    <xf numFmtId="8" fontId="2" fillId="3" borderId="7" xfId="0" applyNumberFormat="1" applyFont="1" applyFill="1" applyBorder="1"/>
    <xf numFmtId="8" fontId="2" fillId="3" borderId="0" xfId="0" applyNumberFormat="1" applyFont="1" applyFill="1" applyBorder="1"/>
    <xf numFmtId="8" fontId="2" fillId="3" borderId="5" xfId="0" applyNumberFormat="1" applyFont="1" applyFill="1" applyBorder="1"/>
    <xf numFmtId="0" fontId="2" fillId="2" borderId="0" xfId="0" applyFont="1" applyFill="1"/>
    <xf numFmtId="8" fontId="2" fillId="2" borderId="7" xfId="0" applyNumberFormat="1" applyFont="1" applyFill="1" applyBorder="1"/>
    <xf numFmtId="8" fontId="2" fillId="2" borderId="0" xfId="0" applyNumberFormat="1" applyFont="1" applyFill="1" applyBorder="1"/>
    <xf numFmtId="8" fontId="2" fillId="2" borderId="5" xfId="0" applyNumberFormat="1" applyFont="1" applyFill="1" applyBorder="1"/>
    <xf numFmtId="8" fontId="2" fillId="0" borderId="4" xfId="0" applyNumberFormat="1" applyFont="1" applyBorder="1"/>
    <xf numFmtId="8" fontId="2" fillId="0" borderId="2" xfId="0" applyNumberFormat="1" applyFont="1" applyBorder="1"/>
    <xf numFmtId="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uribor_2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1"/>
  <sheetViews>
    <sheetView tabSelected="1" zoomScale="80" zoomScaleNormal="80" workbookViewId="0">
      <selection activeCell="L30" sqref="L30"/>
    </sheetView>
  </sheetViews>
  <sheetFormatPr baseColWidth="10" defaultColWidth="9.140625" defaultRowHeight="15" x14ac:dyDescent="0.25"/>
  <cols>
    <col min="1" max="1" width="7.85546875" style="1" bestFit="1" customWidth="1"/>
    <col min="2" max="2" width="7.28515625" style="1" hidden="1" customWidth="1"/>
    <col min="3" max="3" width="9.28515625" style="1" hidden="1" customWidth="1"/>
    <col min="4" max="4" width="14.140625" style="1" hidden="1" customWidth="1"/>
    <col min="5" max="5" width="7.7109375" style="1" bestFit="1" customWidth="1"/>
    <col min="6" max="6" width="9" style="1" hidden="1" customWidth="1"/>
    <col min="7" max="7" width="14.28515625" style="1" customWidth="1"/>
    <col min="8" max="10" width="9.140625" style="1"/>
    <col min="11" max="11" width="9.42578125" style="1" customWidth="1"/>
    <col min="12" max="18" width="9.140625" style="1"/>
    <col min="19" max="20" width="10.28515625" style="1" bestFit="1" customWidth="1"/>
    <col min="21" max="21" width="10.28515625" style="1" customWidth="1"/>
    <col min="22" max="22" width="10.85546875" style="1" customWidth="1"/>
    <col min="23" max="23" width="10.28515625" style="1" bestFit="1" customWidth="1"/>
    <col min="24" max="24" width="10.28515625" style="1" customWidth="1"/>
    <col min="25" max="42" width="10.28515625" style="1" bestFit="1" customWidth="1"/>
    <col min="43" max="16384" width="9.140625" style="1"/>
  </cols>
  <sheetData>
    <row r="1" spans="1:42" ht="15.75" thickBot="1" x14ac:dyDescent="0.3"/>
    <row r="2" spans="1:42" ht="15.75" thickBot="1" x14ac:dyDescent="0.3">
      <c r="G2" s="2" t="s">
        <v>10</v>
      </c>
    </row>
    <row r="3" spans="1:42" ht="15.75" thickBot="1" x14ac:dyDescent="0.3">
      <c r="A3" s="3" t="s">
        <v>9</v>
      </c>
      <c r="B3" s="3" t="s">
        <v>8</v>
      </c>
      <c r="C3" s="3" t="s">
        <v>7</v>
      </c>
      <c r="D3" s="3" t="s">
        <v>6</v>
      </c>
      <c r="E3" s="3" t="s">
        <v>5</v>
      </c>
      <c r="G3" s="4">
        <v>100000</v>
      </c>
      <c r="H3" s="5" t="s">
        <v>4</v>
      </c>
      <c r="I3" s="6">
        <v>8.9999999999999993E-3</v>
      </c>
      <c r="J3" s="7">
        <v>9.9000000000000008E-3</v>
      </c>
      <c r="K3" s="8">
        <v>0.01</v>
      </c>
      <c r="L3" s="7">
        <v>1.0999999999999999E-2</v>
      </c>
      <c r="M3" s="7">
        <v>1.2E-2</v>
      </c>
      <c r="N3" s="7">
        <v>1.2999999999999999E-2</v>
      </c>
      <c r="O3" s="7">
        <v>1.4E-2</v>
      </c>
      <c r="P3" s="7">
        <v>1.4999999999999999E-2</v>
      </c>
      <c r="Q3" s="7">
        <v>1.6E-2</v>
      </c>
      <c r="R3" s="7">
        <v>1.7000000000000001E-2</v>
      </c>
      <c r="S3" s="7">
        <v>1.7999999999999999E-2</v>
      </c>
      <c r="T3" s="7">
        <v>1.9E-2</v>
      </c>
      <c r="U3" s="7">
        <v>1.9900000000000001E-2</v>
      </c>
      <c r="V3" s="8">
        <v>0.02</v>
      </c>
      <c r="W3" s="7">
        <v>2.1000000000000001E-2</v>
      </c>
      <c r="X3" s="7">
        <v>2.1499999999999998E-2</v>
      </c>
      <c r="Y3" s="7">
        <v>2.1999999999999999E-2</v>
      </c>
      <c r="Z3" s="7">
        <v>2.3E-2</v>
      </c>
      <c r="AA3" s="7">
        <v>2.4E-2</v>
      </c>
      <c r="AB3" s="7">
        <v>2.5000000000000001E-2</v>
      </c>
      <c r="AC3" s="7">
        <v>2.5999999999999999E-2</v>
      </c>
      <c r="AD3" s="7">
        <v>2.7E-2</v>
      </c>
      <c r="AE3" s="7">
        <v>2.8000000000000001E-2</v>
      </c>
      <c r="AF3" s="7">
        <v>2.9000000000000001E-2</v>
      </c>
      <c r="AG3" s="7">
        <v>0.03</v>
      </c>
      <c r="AH3" s="7">
        <v>3.1E-2</v>
      </c>
      <c r="AI3" s="7">
        <v>3.2000000000000001E-2</v>
      </c>
      <c r="AJ3" s="7">
        <v>3.3000000000000002E-2</v>
      </c>
      <c r="AK3" s="7">
        <v>3.4000000000000002E-2</v>
      </c>
      <c r="AL3" s="7">
        <v>3.5000000000000003E-2</v>
      </c>
      <c r="AM3" s="7">
        <v>3.5999999999999997E-2</v>
      </c>
      <c r="AN3" s="7">
        <v>3.6999999999999998E-2</v>
      </c>
      <c r="AO3" s="7">
        <v>3.7999999999999999E-2</v>
      </c>
      <c r="AP3" s="9">
        <v>3.9E-2</v>
      </c>
    </row>
    <row r="4" spans="1:42" x14ac:dyDescent="0.25">
      <c r="A4" s="10">
        <v>-0.156</v>
      </c>
      <c r="B4" s="10">
        <v>-2E-3</v>
      </c>
      <c r="C4" s="10">
        <v>-0.108</v>
      </c>
      <c r="D4" s="10">
        <v>-7.5999999999999998E-2</v>
      </c>
      <c r="E4" s="11">
        <v>42948</v>
      </c>
      <c r="F4" s="12">
        <f>A4/100</f>
        <v>-1.56E-3</v>
      </c>
      <c r="G4" s="13"/>
      <c r="H4" s="5" t="s">
        <v>3</v>
      </c>
      <c r="I4" s="14">
        <f t="shared" ref="I4:AP4" si="0">$F$4+I3</f>
        <v>7.4399999999999996E-3</v>
      </c>
      <c r="J4" s="15">
        <f t="shared" si="0"/>
        <v>8.3400000000000002E-3</v>
      </c>
      <c r="K4" s="16">
        <f t="shared" si="0"/>
        <v>8.4399999999999996E-3</v>
      </c>
      <c r="L4" s="15">
        <f t="shared" si="0"/>
        <v>9.4399999999999987E-3</v>
      </c>
      <c r="M4" s="15">
        <f t="shared" si="0"/>
        <v>1.044E-2</v>
      </c>
      <c r="N4" s="15">
        <f t="shared" si="0"/>
        <v>1.1439999999999999E-2</v>
      </c>
      <c r="O4" s="15">
        <f t="shared" si="0"/>
        <v>1.244E-2</v>
      </c>
      <c r="P4" s="15">
        <f t="shared" si="0"/>
        <v>1.3439999999999999E-2</v>
      </c>
      <c r="Q4" s="15">
        <f t="shared" si="0"/>
        <v>1.444E-2</v>
      </c>
      <c r="R4" s="15">
        <f t="shared" si="0"/>
        <v>1.5440000000000001E-2</v>
      </c>
      <c r="S4" s="15">
        <f t="shared" si="0"/>
        <v>1.644E-2</v>
      </c>
      <c r="T4" s="15">
        <f t="shared" si="0"/>
        <v>1.7440000000000001E-2</v>
      </c>
      <c r="U4" s="15">
        <f t="shared" si="0"/>
        <v>1.8340000000000002E-2</v>
      </c>
      <c r="V4" s="16">
        <f t="shared" si="0"/>
        <v>1.8440000000000002E-2</v>
      </c>
      <c r="W4" s="15">
        <f t="shared" si="0"/>
        <v>1.9440000000000002E-2</v>
      </c>
      <c r="X4" s="15">
        <f t="shared" si="0"/>
        <v>1.9939999999999999E-2</v>
      </c>
      <c r="Y4" s="15">
        <f t="shared" si="0"/>
        <v>2.044E-2</v>
      </c>
      <c r="Z4" s="15">
        <f t="shared" si="0"/>
        <v>2.1440000000000001E-2</v>
      </c>
      <c r="AA4" s="15">
        <f t="shared" si="0"/>
        <v>2.2440000000000002E-2</v>
      </c>
      <c r="AB4" s="15">
        <f t="shared" si="0"/>
        <v>2.3440000000000003E-2</v>
      </c>
      <c r="AC4" s="15">
        <f t="shared" si="0"/>
        <v>2.444E-2</v>
      </c>
      <c r="AD4" s="15">
        <f t="shared" si="0"/>
        <v>2.5440000000000001E-2</v>
      </c>
      <c r="AE4" s="15">
        <f t="shared" si="0"/>
        <v>2.6440000000000002E-2</v>
      </c>
      <c r="AF4" s="15">
        <f t="shared" si="0"/>
        <v>2.7440000000000003E-2</v>
      </c>
      <c r="AG4" s="15">
        <f t="shared" si="0"/>
        <v>2.844E-2</v>
      </c>
      <c r="AH4" s="15">
        <f t="shared" si="0"/>
        <v>2.9440000000000001E-2</v>
      </c>
      <c r="AI4" s="15">
        <f t="shared" si="0"/>
        <v>3.0440000000000002E-2</v>
      </c>
      <c r="AJ4" s="15">
        <f t="shared" si="0"/>
        <v>3.1440000000000003E-2</v>
      </c>
      <c r="AK4" s="15">
        <f t="shared" si="0"/>
        <v>3.2440000000000004E-2</v>
      </c>
      <c r="AL4" s="15">
        <f t="shared" si="0"/>
        <v>3.3440000000000004E-2</v>
      </c>
      <c r="AM4" s="15">
        <f t="shared" si="0"/>
        <v>3.4439999999999998E-2</v>
      </c>
      <c r="AN4" s="15">
        <f t="shared" si="0"/>
        <v>3.5439999999999999E-2</v>
      </c>
      <c r="AO4" s="15">
        <f t="shared" si="0"/>
        <v>3.644E-2</v>
      </c>
      <c r="AP4" s="17">
        <f t="shared" si="0"/>
        <v>3.7440000000000001E-2</v>
      </c>
    </row>
    <row r="5" spans="1:42" x14ac:dyDescent="0.25">
      <c r="A5" s="12"/>
      <c r="H5" s="1">
        <v>15</v>
      </c>
      <c r="I5" s="18">
        <f t="shared" ref="I5:R14" si="1" xml:space="preserve"> -PMT(I$4/12,$H5*12,$G$3)</f>
        <v>587.30406177317764</v>
      </c>
      <c r="J5" s="19">
        <f t="shared" si="1"/>
        <v>591.22268587989765</v>
      </c>
      <c r="K5" s="20">
        <f t="shared" si="1"/>
        <v>591.65912761779566</v>
      </c>
      <c r="L5" s="19">
        <f t="shared" si="1"/>
        <v>596.03497081726971</v>
      </c>
      <c r="M5" s="19">
        <f t="shared" si="1"/>
        <v>600.431580432906</v>
      </c>
      <c r="N5" s="19">
        <f t="shared" si="1"/>
        <v>604.84894460129408</v>
      </c>
      <c r="O5" s="19">
        <f t="shared" si="1"/>
        <v>609.2870505363702</v>
      </c>
      <c r="P5" s="19">
        <f t="shared" si="1"/>
        <v>613.74588453162266</v>
      </c>
      <c r="Q5" s="19">
        <f t="shared" si="1"/>
        <v>618.22543196244442</v>
      </c>
      <c r="R5" s="19">
        <f t="shared" si="1"/>
        <v>622.72567728862794</v>
      </c>
      <c r="S5" s="19">
        <f t="shared" ref="S5:AB14" si="2" xml:space="preserve"> -PMT(S$4/12,$H5*12,$G$3)</f>
        <v>627.24660405700513</v>
      </c>
      <c r="T5" s="19">
        <f t="shared" si="2"/>
        <v>631.78819490422677</v>
      </c>
      <c r="U5" s="19">
        <f t="shared" si="2"/>
        <v>635.89327937217922</v>
      </c>
      <c r="V5" s="20">
        <f t="shared" si="2"/>
        <v>636.35043155968629</v>
      </c>
      <c r="W5" s="19">
        <f t="shared" si="2"/>
        <v>640.93329484858373</v>
      </c>
      <c r="X5" s="19">
        <f t="shared" si="2"/>
        <v>643.23245524199058</v>
      </c>
      <c r="Y5" s="19">
        <f t="shared" si="2"/>
        <v>645.53676469512516</v>
      </c>
      <c r="Z5" s="19">
        <f t="shared" si="2"/>
        <v>650.16082012586753</v>
      </c>
      <c r="AA5" s="19">
        <f t="shared" si="2"/>
        <v>654.80543927319411</v>
      </c>
      <c r="AB5" s="19">
        <f t="shared" si="2"/>
        <v>659.47059937893096</v>
      </c>
      <c r="AC5" s="19">
        <f t="shared" ref="AC5:AP14" si="3" xml:space="preserve"> -PMT(AC$4/12,$H5*12,$G$3)</f>
        <v>664.15627679809688</v>
      </c>
      <c r="AD5" s="19">
        <f t="shared" si="3"/>
        <v>668.86244700278621</v>
      </c>
      <c r="AE5" s="19">
        <f t="shared" si="3"/>
        <v>673.58908458618623</v>
      </c>
      <c r="AF5" s="19">
        <f t="shared" si="3"/>
        <v>678.33616326672575</v>
      </c>
      <c r="AG5" s="19">
        <f t="shared" si="3"/>
        <v>683.10365589235334</v>
      </c>
      <c r="AH5" s="19">
        <f t="shared" si="3"/>
        <v>687.89153444494366</v>
      </c>
      <c r="AI5" s="19">
        <f t="shared" si="3"/>
        <v>692.69977004483337</v>
      </c>
      <c r="AJ5" s="19">
        <f t="shared" si="3"/>
        <v>697.52833295548101</v>
      </c>
      <c r="AK5" s="19">
        <f t="shared" si="3"/>
        <v>702.37719258825393</v>
      </c>
      <c r="AL5" s="19">
        <f t="shared" si="3"/>
        <v>707.24631750733511</v>
      </c>
      <c r="AM5" s="19">
        <f t="shared" si="3"/>
        <v>712.13567543475517</v>
      </c>
      <c r="AN5" s="19">
        <f t="shared" si="3"/>
        <v>717.04523325554135</v>
      </c>
      <c r="AO5" s="19">
        <f t="shared" si="3"/>
        <v>721.97495702298738</v>
      </c>
      <c r="AP5" s="21">
        <f t="shared" si="3"/>
        <v>726.92481196403924</v>
      </c>
    </row>
    <row r="6" spans="1:42" x14ac:dyDescent="0.25">
      <c r="H6" s="1">
        <v>16</v>
      </c>
      <c r="I6" s="22">
        <f t="shared" si="1"/>
        <v>552.60947933079331</v>
      </c>
      <c r="J6" s="23">
        <f t="shared" si="1"/>
        <v>556.5366445015668</v>
      </c>
      <c r="K6" s="24">
        <f t="shared" si="1"/>
        <v>556.9741042974739</v>
      </c>
      <c r="L6" s="23">
        <f t="shared" si="1"/>
        <v>561.3608869590729</v>
      </c>
      <c r="M6" s="23">
        <f t="shared" si="1"/>
        <v>565.76981442501165</v>
      </c>
      <c r="N6" s="23">
        <f t="shared" si="1"/>
        <v>570.2008726834797</v>
      </c>
      <c r="O6" s="23">
        <f t="shared" si="1"/>
        <v>574.65404660418426</v>
      </c>
      <c r="P6" s="23">
        <f t="shared" si="1"/>
        <v>579.12931994129565</v>
      </c>
      <c r="Q6" s="23">
        <f t="shared" si="1"/>
        <v>583.62667533659715</v>
      </c>
      <c r="R6" s="23">
        <f t="shared" si="1"/>
        <v>588.14609432282907</v>
      </c>
      <c r="S6" s="23">
        <f t="shared" si="2"/>
        <v>592.6875573272323</v>
      </c>
      <c r="T6" s="23">
        <f t="shared" si="2"/>
        <v>597.25104367528593</v>
      </c>
      <c r="U6" s="23">
        <f t="shared" si="2"/>
        <v>601.37699337512618</v>
      </c>
      <c r="V6" s="24">
        <f t="shared" si="2"/>
        <v>601.83653159464018</v>
      </c>
      <c r="W6" s="23">
        <f t="shared" si="2"/>
        <v>606.44399821924196</v>
      </c>
      <c r="X6" s="23">
        <f t="shared" si="2"/>
        <v>608.75596610236812</v>
      </c>
      <c r="Y6" s="23">
        <f t="shared" si="2"/>
        <v>611.07341959365181</v>
      </c>
      <c r="Z6" s="23">
        <f t="shared" si="2"/>
        <v>615.72477067755017</v>
      </c>
      <c r="AA6" s="23">
        <f t="shared" si="2"/>
        <v>620.39802535043191</v>
      </c>
      <c r="AB6" s="23">
        <f t="shared" si="2"/>
        <v>625.09315641648971</v>
      </c>
      <c r="AC6" s="23">
        <f t="shared" si="3"/>
        <v>629.81013560967756</v>
      </c>
      <c r="AD6" s="23">
        <f t="shared" si="3"/>
        <v>634.5489335989613</v>
      </c>
      <c r="AE6" s="23">
        <f t="shared" si="3"/>
        <v>639.30951999374884</v>
      </c>
      <c r="AF6" s="23">
        <f t="shared" si="3"/>
        <v>644.09186334949857</v>
      </c>
      <c r="AG6" s="23">
        <f t="shared" si="3"/>
        <v>648.8959311735066</v>
      </c>
      <c r="AH6" s="23">
        <f t="shared" si="3"/>
        <v>653.72168993086757</v>
      </c>
      <c r="AI6" s="23">
        <f t="shared" si="3"/>
        <v>658.56910505060966</v>
      </c>
      <c r="AJ6" s="23">
        <f t="shared" si="3"/>
        <v>663.4381409319999</v>
      </c>
      <c r="AK6" s="23">
        <f t="shared" si="3"/>
        <v>668.32876095101813</v>
      </c>
      <c r="AL6" s="23">
        <f t="shared" si="3"/>
        <v>673.24092746699671</v>
      </c>
      <c r="AM6" s="23">
        <f t="shared" si="3"/>
        <v>678.17460182942682</v>
      </c>
      <c r="AN6" s="23">
        <f t="shared" si="3"/>
        <v>683.12974438492222</v>
      </c>
      <c r="AO6" s="23">
        <f t="shared" si="3"/>
        <v>688.10631448434708</v>
      </c>
      <c r="AP6" s="25">
        <f t="shared" si="3"/>
        <v>693.10427049009638</v>
      </c>
    </row>
    <row r="7" spans="1:42" x14ac:dyDescent="0.25">
      <c r="H7" s="1">
        <v>17</v>
      </c>
      <c r="I7" s="22">
        <f t="shared" si="1"/>
        <v>522.00112702024865</v>
      </c>
      <c r="J7" s="23">
        <f t="shared" si="1"/>
        <v>525.93698444292522</v>
      </c>
      <c r="K7" s="24">
        <f t="shared" si="1"/>
        <v>526.37547905198687</v>
      </c>
      <c r="L7" s="23">
        <f t="shared" si="1"/>
        <v>530.77336816713535</v>
      </c>
      <c r="M7" s="23">
        <f t="shared" si="1"/>
        <v>535.19477928744334</v>
      </c>
      <c r="N7" s="23">
        <f t="shared" si="1"/>
        <v>539.63969599112477</v>
      </c>
      <c r="O7" s="23">
        <f t="shared" si="1"/>
        <v>544.10810051646706</v>
      </c>
      <c r="P7" s="23">
        <f t="shared" si="1"/>
        <v>548.5999737657105</v>
      </c>
      <c r="Q7" s="23">
        <f t="shared" si="1"/>
        <v>553.11529530919813</v>
      </c>
      <c r="R7" s="23">
        <f t="shared" si="1"/>
        <v>557.65404338979215</v>
      </c>
      <c r="S7" s="23">
        <f t="shared" si="2"/>
        <v>562.21619492755542</v>
      </c>
      <c r="T7" s="23">
        <f t="shared" si="2"/>
        <v>566.80172552469833</v>
      </c>
      <c r="U7" s="23">
        <f t="shared" si="2"/>
        <v>570.94867093525716</v>
      </c>
      <c r="V7" s="24">
        <f t="shared" si="2"/>
        <v>571.41060947078574</v>
      </c>
      <c r="W7" s="23">
        <f t="shared" si="2"/>
        <v>576.04281974820435</v>
      </c>
      <c r="X7" s="23">
        <f t="shared" si="2"/>
        <v>578.36766346213074</v>
      </c>
      <c r="Y7" s="23">
        <f t="shared" si="2"/>
        <v>580.69832803788722</v>
      </c>
      <c r="Z7" s="23">
        <f t="shared" si="2"/>
        <v>585.37710472529295</v>
      </c>
      <c r="AA7" s="23">
        <f t="shared" si="2"/>
        <v>590.07911890663797</v>
      </c>
      <c r="AB7" s="23">
        <f t="shared" si="2"/>
        <v>594.80433839537875</v>
      </c>
      <c r="AC7" s="23">
        <f t="shared" si="3"/>
        <v>599.55272972894056</v>
      </c>
      <c r="AD7" s="23">
        <f t="shared" si="3"/>
        <v>604.32425817569253</v>
      </c>
      <c r="AE7" s="23">
        <f t="shared" si="3"/>
        <v>609.11888774216277</v>
      </c>
      <c r="AF7" s="23">
        <f t="shared" si="3"/>
        <v>613.93658118049473</v>
      </c>
      <c r="AG7" s="23">
        <f t="shared" si="3"/>
        <v>618.7772999961378</v>
      </c>
      <c r="AH7" s="23">
        <f t="shared" si="3"/>
        <v>623.64100445577105</v>
      </c>
      <c r="AI7" s="23">
        <f t="shared" si="3"/>
        <v>628.52765359545867</v>
      </c>
      <c r="AJ7" s="23">
        <f t="shared" si="3"/>
        <v>633.4372052290297</v>
      </c>
      <c r="AK7" s="23">
        <f t="shared" si="3"/>
        <v>638.36961595668322</v>
      </c>
      <c r="AL7" s="23">
        <f t="shared" si="3"/>
        <v>643.32484117381182</v>
      </c>
      <c r="AM7" s="23">
        <f t="shared" si="3"/>
        <v>648.30283508004311</v>
      </c>
      <c r="AN7" s="23">
        <f t="shared" si="3"/>
        <v>653.3035506884936</v>
      </c>
      <c r="AO7" s="23">
        <f t="shared" si="3"/>
        <v>658.32693983523143</v>
      </c>
      <c r="AP7" s="25">
        <f t="shared" si="3"/>
        <v>663.37295318894678</v>
      </c>
    </row>
    <row r="8" spans="1:42" x14ac:dyDescent="0.25">
      <c r="G8" s="26" t="s">
        <v>2</v>
      </c>
      <c r="H8" s="27">
        <v>18</v>
      </c>
      <c r="I8" s="28">
        <f t="shared" si="1"/>
        <v>494.79796570817143</v>
      </c>
      <c r="J8" s="29">
        <f t="shared" si="1"/>
        <v>498.74264092285773</v>
      </c>
      <c r="K8" s="30">
        <f t="shared" si="1"/>
        <v>499.1821842478243</v>
      </c>
      <c r="L8" s="29">
        <f t="shared" si="1"/>
        <v>503.5913182498922</v>
      </c>
      <c r="M8" s="29">
        <f t="shared" si="1"/>
        <v>508.02535019819391</v>
      </c>
      <c r="N8" s="29">
        <f t="shared" si="1"/>
        <v>512.48426098340462</v>
      </c>
      <c r="O8" s="29">
        <f t="shared" si="1"/>
        <v>516.96802990773585</v>
      </c>
      <c r="P8" s="29">
        <f t="shared" si="1"/>
        <v>521.47663468997075</v>
      </c>
      <c r="Q8" s="29">
        <f t="shared" si="1"/>
        <v>526.01005147086073</v>
      </c>
      <c r="R8" s="29">
        <f t="shared" si="1"/>
        <v>530.56825481887472</v>
      </c>
      <c r="S8" s="29">
        <f t="shared" si="2"/>
        <v>535.15121773629903</v>
      </c>
      <c r="T8" s="29">
        <f t="shared" si="2"/>
        <v>539.75891166569022</v>
      </c>
      <c r="U8" s="29">
        <f t="shared" si="2"/>
        <v>543.92695636311976</v>
      </c>
      <c r="V8" s="30">
        <f t="shared" si="2"/>
        <v>544.39130649667004</v>
      </c>
      <c r="W8" s="29">
        <f t="shared" si="2"/>
        <v>549.04837057306634</v>
      </c>
      <c r="X8" s="29">
        <f t="shared" si="2"/>
        <v>551.38614326489767</v>
      </c>
      <c r="Y8" s="29">
        <f t="shared" si="2"/>
        <v>553.7300707003925</v>
      </c>
      <c r="Z8" s="29">
        <f t="shared" si="2"/>
        <v>558.43637215366368</v>
      </c>
      <c r="AA8" s="29">
        <f t="shared" si="2"/>
        <v>563.16723868554584</v>
      </c>
      <c r="AB8" s="29">
        <f t="shared" si="2"/>
        <v>567.92263253483452</v>
      </c>
      <c r="AC8" s="29">
        <f t="shared" si="3"/>
        <v>572.70251443525808</v>
      </c>
      <c r="AD8" s="29">
        <f t="shared" si="3"/>
        <v>577.50684362460333</v>
      </c>
      <c r="AE8" s="29">
        <f t="shared" si="3"/>
        <v>582.33557785415758</v>
      </c>
      <c r="AF8" s="29">
        <f t="shared" si="3"/>
        <v>587.18867339846577</v>
      </c>
      <c r="AG8" s="29">
        <f t="shared" si="3"/>
        <v>592.06608506539374</v>
      </c>
      <c r="AH8" s="29">
        <f t="shared" si="3"/>
        <v>596.96776620649791</v>
      </c>
      <c r="AI8" s="29">
        <f t="shared" si="3"/>
        <v>601.89366872769449</v>
      </c>
      <c r="AJ8" s="29">
        <f t="shared" si="3"/>
        <v>606.84374310022338</v>
      </c>
      <c r="AK8" s="29">
        <f t="shared" si="3"/>
        <v>611.81793837190207</v>
      </c>
      <c r="AL8" s="29">
        <f t="shared" si="3"/>
        <v>616.8162021786668</v>
      </c>
      <c r="AM8" s="29">
        <f t="shared" si="3"/>
        <v>621.8384807563915</v>
      </c>
      <c r="AN8" s="29">
        <f t="shared" si="3"/>
        <v>626.88471895298437</v>
      </c>
      <c r="AO8" s="29">
        <f t="shared" si="3"/>
        <v>631.95486024075319</v>
      </c>
      <c r="AP8" s="31">
        <f t="shared" si="3"/>
        <v>637.04884672903677</v>
      </c>
    </row>
    <row r="9" spans="1:42" x14ac:dyDescent="0.25">
      <c r="H9" s="1">
        <v>19</v>
      </c>
      <c r="I9" s="22">
        <f t="shared" si="1"/>
        <v>470.46233287634817</v>
      </c>
      <c r="J9" s="23">
        <f t="shared" si="1"/>
        <v>474.41593114928008</v>
      </c>
      <c r="K9" s="24">
        <f t="shared" si="1"/>
        <v>474.85653483759978</v>
      </c>
      <c r="L9" s="23">
        <f t="shared" si="1"/>
        <v>479.27702957278836</v>
      </c>
      <c r="M9" s="23">
        <f t="shared" si="1"/>
        <v>483.72379686311831</v>
      </c>
      <c r="N9" s="23">
        <f t="shared" si="1"/>
        <v>488.19681461824518</v>
      </c>
      <c r="O9" s="23">
        <f t="shared" si="1"/>
        <v>492.69605888226567</v>
      </c>
      <c r="P9" s="23">
        <f t="shared" si="1"/>
        <v>497.22150384017937</v>
      </c>
      <c r="Q9" s="23">
        <f t="shared" si="1"/>
        <v>501.77312182481535</v>
      </c>
      <c r="R9" s="23">
        <f t="shared" si="1"/>
        <v>506.35088332422237</v>
      </c>
      <c r="S9" s="23">
        <f t="shared" si="2"/>
        <v>510.95475698951839</v>
      </c>
      <c r="T9" s="23">
        <f t="shared" si="2"/>
        <v>515.58470964319463</v>
      </c>
      <c r="U9" s="23">
        <f t="shared" si="2"/>
        <v>519.77393567868944</v>
      </c>
      <c r="V9" s="24">
        <f t="shared" si="2"/>
        <v>520.24070628787058</v>
      </c>
      <c r="W9" s="23">
        <f t="shared" si="2"/>
        <v>524.92271011549599</v>
      </c>
      <c r="X9" s="23">
        <f t="shared" si="2"/>
        <v>527.27345272765808</v>
      </c>
      <c r="Y9" s="23">
        <f t="shared" si="2"/>
        <v>529.63068251699383</v>
      </c>
      <c r="Z9" s="23">
        <f t="shared" si="2"/>
        <v>534.36458309234047</v>
      </c>
      <c r="AA9" s="23">
        <f t="shared" si="2"/>
        <v>539.12436966107782</v>
      </c>
      <c r="AB9" s="23">
        <f t="shared" si="2"/>
        <v>543.90999827325231</v>
      </c>
      <c r="AC9" s="23">
        <f t="shared" si="3"/>
        <v>548.72142322077354</v>
      </c>
      <c r="AD9" s="23">
        <f t="shared" si="3"/>
        <v>553.55859704919067</v>
      </c>
      <c r="AE9" s="23">
        <f t="shared" si="3"/>
        <v>558.42147056987608</v>
      </c>
      <c r="AF9" s="23">
        <f t="shared" si="3"/>
        <v>563.30999287261398</v>
      </c>
      <c r="AG9" s="23">
        <f t="shared" si="3"/>
        <v>568.22411133858759</v>
      </c>
      <c r="AH9" s="23">
        <f t="shared" si="3"/>
        <v>573.16377165375286</v>
      </c>
      <c r="AI9" s="23">
        <f t="shared" si="3"/>
        <v>578.12891782260294</v>
      </c>
      <c r="AJ9" s="23">
        <f t="shared" si="3"/>
        <v>583.11949218230552</v>
      </c>
      <c r="AK9" s="23">
        <f t="shared" si="3"/>
        <v>588.13543541721299</v>
      </c>
      <c r="AL9" s="23">
        <f t="shared" si="3"/>
        <v>593.17668657373736</v>
      </c>
      <c r="AM9" s="23">
        <f t="shared" si="3"/>
        <v>598.24318307558019</v>
      </c>
      <c r="AN9" s="23">
        <f t="shared" si="3"/>
        <v>603.3348607393134</v>
      </c>
      <c r="AO9" s="23">
        <f t="shared" si="3"/>
        <v>608.45165379030186</v>
      </c>
      <c r="AP9" s="25">
        <f t="shared" si="3"/>
        <v>613.59349487895997</v>
      </c>
    </row>
    <row r="10" spans="1:42" x14ac:dyDescent="0.25">
      <c r="H10" s="1">
        <v>20</v>
      </c>
      <c r="I10" s="22">
        <f t="shared" si="1"/>
        <v>448.56409846796367</v>
      </c>
      <c r="J10" s="23">
        <f t="shared" si="1"/>
        <v>452.52670882193974</v>
      </c>
      <c r="K10" s="24">
        <f t="shared" si="1"/>
        <v>452.96838271358206</v>
      </c>
      <c r="L10" s="23">
        <f t="shared" si="1"/>
        <v>457.40033591914658</v>
      </c>
      <c r="M10" s="23">
        <f t="shared" si="1"/>
        <v>461.85993488419143</v>
      </c>
      <c r="N10" s="23">
        <f t="shared" si="1"/>
        <v>466.34715422801844</v>
      </c>
      <c r="O10" s="23">
        <f t="shared" si="1"/>
        <v>470.86196639728507</v>
      </c>
      <c r="P10" s="23">
        <f t="shared" si="1"/>
        <v>475.40434167419681</v>
      </c>
      <c r="Q10" s="23">
        <f t="shared" si="1"/>
        <v>479.97424818530129</v>
      </c>
      <c r="R10" s="23">
        <f t="shared" si="1"/>
        <v>484.57165191087807</v>
      </c>
      <c r="S10" s="23">
        <f t="shared" si="2"/>
        <v>489.19651669491799</v>
      </c>
      <c r="T10" s="23">
        <f t="shared" si="2"/>
        <v>493.84880425568798</v>
      </c>
      <c r="U10" s="23">
        <f t="shared" si="2"/>
        <v>498.05927619043717</v>
      </c>
      <c r="V10" s="24">
        <f t="shared" si="2"/>
        <v>498.52847419687419</v>
      </c>
      <c r="W10" s="23">
        <f t="shared" si="2"/>
        <v>503.23548401929872</v>
      </c>
      <c r="X10" s="23">
        <f t="shared" si="2"/>
        <v>505.59922753299105</v>
      </c>
      <c r="Y10" s="23">
        <f t="shared" si="2"/>
        <v>507.96978913320055</v>
      </c>
      <c r="Z10" s="23">
        <f t="shared" si="2"/>
        <v>512.73134287107769</v>
      </c>
      <c r="AA10" s="23">
        <f t="shared" si="2"/>
        <v>517.52009650107948</v>
      </c>
      <c r="AB10" s="23">
        <f t="shared" si="2"/>
        <v>522.33599924094506</v>
      </c>
      <c r="AC10" s="23">
        <f t="shared" si="3"/>
        <v>527.17899827247788</v>
      </c>
      <c r="AD10" s="23">
        <f t="shared" si="3"/>
        <v>532.04903875655009</v>
      </c>
      <c r="AE10" s="23">
        <f t="shared" si="3"/>
        <v>536.94606384862641</v>
      </c>
      <c r="AF10" s="23">
        <f t="shared" si="3"/>
        <v>541.8700147148013</v>
      </c>
      <c r="AG10" s="23">
        <f t="shared" si="3"/>
        <v>546.82083054834106</v>
      </c>
      <c r="AH10" s="23">
        <f t="shared" si="3"/>
        <v>551.79844858671731</v>
      </c>
      <c r="AI10" s="23">
        <f t="shared" si="3"/>
        <v>556.80280412912975</v>
      </c>
      <c r="AJ10" s="23">
        <f t="shared" si="3"/>
        <v>561.83383055450236</v>
      </c>
      <c r="AK10" s="23">
        <f t="shared" si="3"/>
        <v>566.8914593399478</v>
      </c>
      <c r="AL10" s="23">
        <f t="shared" si="3"/>
        <v>571.97562007968793</v>
      </c>
      <c r="AM10" s="23">
        <f t="shared" si="3"/>
        <v>577.08624050442165</v>
      </c>
      <c r="AN10" s="23">
        <f t="shared" si="3"/>
        <v>582.22324650112796</v>
      </c>
      <c r="AO10" s="23">
        <f t="shared" si="3"/>
        <v>587.38656213329739</v>
      </c>
      <c r="AP10" s="25">
        <f t="shared" si="3"/>
        <v>592.57610966157688</v>
      </c>
    </row>
    <row r="11" spans="1:42" x14ac:dyDescent="0.25">
      <c r="H11" s="1">
        <v>21</v>
      </c>
      <c r="I11" s="22">
        <f t="shared" si="1"/>
        <v>428.75506192063051</v>
      </c>
      <c r="J11" s="23">
        <f t="shared" si="1"/>
        <v>432.72676020584782</v>
      </c>
      <c r="K11" s="24">
        <f t="shared" si="1"/>
        <v>433.16951267450662</v>
      </c>
      <c r="L11" s="23">
        <f t="shared" si="1"/>
        <v>437.61300739079655</v>
      </c>
      <c r="M11" s="23">
        <f t="shared" si="1"/>
        <v>442.08551959398847</v>
      </c>
      <c r="N11" s="23">
        <f t="shared" si="1"/>
        <v>446.5870202879201</v>
      </c>
      <c r="O11" s="23">
        <f t="shared" si="1"/>
        <v>451.11747796529158</v>
      </c>
      <c r="P11" s="23">
        <f t="shared" si="1"/>
        <v>455.67685861794837</v>
      </c>
      <c r="Q11" s="23">
        <f t="shared" si="1"/>
        <v>460.26512574792821</v>
      </c>
      <c r="R11" s="23">
        <f t="shared" si="1"/>
        <v>464.8822403792642</v>
      </c>
      <c r="S11" s="23">
        <f t="shared" si="2"/>
        <v>469.52816107053803</v>
      </c>
      <c r="T11" s="23">
        <f t="shared" si="2"/>
        <v>474.20284392817553</v>
      </c>
      <c r="U11" s="23">
        <f t="shared" si="2"/>
        <v>478.43461190928036</v>
      </c>
      <c r="V11" s="24">
        <f t="shared" si="2"/>
        <v>478.9062426204743</v>
      </c>
      <c r="W11" s="23">
        <f t="shared" si="2"/>
        <v>483.63830839235754</v>
      </c>
      <c r="X11" s="23">
        <f t="shared" si="2"/>
        <v>486.01507553833267</v>
      </c>
      <c r="Y11" s="23">
        <f t="shared" si="2"/>
        <v>488.39899008084285</v>
      </c>
      <c r="Z11" s="23">
        <f t="shared" si="2"/>
        <v>493.18823413121805</v>
      </c>
      <c r="AA11" s="23">
        <f t="shared" si="2"/>
        <v>498.00598461391309</v>
      </c>
      <c r="AB11" s="23">
        <f t="shared" si="2"/>
        <v>502.85218324205874</v>
      </c>
      <c r="AC11" s="23">
        <f t="shared" si="3"/>
        <v>507.7267693897204</v>
      </c>
      <c r="AD11" s="23">
        <f t="shared" si="3"/>
        <v>512.6296801107967</v>
      </c>
      <c r="AE11" s="23">
        <f t="shared" si="3"/>
        <v>517.56085015857172</v>
      </c>
      <c r="AF11" s="23">
        <f t="shared" si="3"/>
        <v>522.520212005909</v>
      </c>
      <c r="AG11" s="23">
        <f t="shared" si="3"/>
        <v>527.50769586607453</v>
      </c>
      <c r="AH11" s="23">
        <f t="shared" si="3"/>
        <v>532.52322971417789</v>
      </c>
      <c r="AI11" s="23">
        <f t="shared" si="3"/>
        <v>537.56673930921761</v>
      </c>
      <c r="AJ11" s="23">
        <f t="shared" si="3"/>
        <v>542.63814821671815</v>
      </c>
      <c r="AK11" s="23">
        <f t="shared" si="3"/>
        <v>547.73737783194588</v>
      </c>
      <c r="AL11" s="23">
        <f t="shared" si="3"/>
        <v>552.86434740368918</v>
      </c>
      <c r="AM11" s="23">
        <f t="shared" si="3"/>
        <v>558.01897405859143</v>
      </c>
      <c r="AN11" s="23">
        <f t="shared" si="3"/>
        <v>563.20117282601916</v>
      </c>
      <c r="AO11" s="23">
        <f t="shared" si="3"/>
        <v>568.41085666345509</v>
      </c>
      <c r="AP11" s="25">
        <f t="shared" si="3"/>
        <v>573.64793648239754</v>
      </c>
    </row>
    <row r="12" spans="1:42" x14ac:dyDescent="0.25">
      <c r="H12" s="1">
        <v>22</v>
      </c>
      <c r="I12" s="22">
        <f t="shared" si="1"/>
        <v>410.75033182677697</v>
      </c>
      <c r="J12" s="23">
        <f t="shared" si="1"/>
        <v>414.73118309377736</v>
      </c>
      <c r="K12" s="24">
        <f t="shared" si="1"/>
        <v>415.17502131053232</v>
      </c>
      <c r="L12" s="23">
        <f t="shared" si="1"/>
        <v>419.63012851762767</v>
      </c>
      <c r="M12" s="23">
        <f t="shared" si="1"/>
        <v>424.11562338986499</v>
      </c>
      <c r="N12" s="23">
        <f t="shared" si="1"/>
        <v>428.63147297480606</v>
      </c>
      <c r="O12" s="23">
        <f t="shared" si="1"/>
        <v>433.17764143758677</v>
      </c>
      <c r="P12" s="23">
        <f t="shared" si="1"/>
        <v>437.7540900737007</v>
      </c>
      <c r="Q12" s="23">
        <f t="shared" si="1"/>
        <v>442.36077732274288</v>
      </c>
      <c r="R12" s="23">
        <f t="shared" si="1"/>
        <v>446.9976587831033</v>
      </c>
      <c r="S12" s="23">
        <f t="shared" si="2"/>
        <v>451.6646872276018</v>
      </c>
      <c r="T12" s="23">
        <f t="shared" si="2"/>
        <v>456.36181262005283</v>
      </c>
      <c r="U12" s="23">
        <f t="shared" si="2"/>
        <v>460.6149147590433</v>
      </c>
      <c r="V12" s="24">
        <f t="shared" si="2"/>
        <v>461.0889821327479</v>
      </c>
      <c r="W12" s="23">
        <f t="shared" si="2"/>
        <v>465.84614016484801</v>
      </c>
      <c r="X12" s="23">
        <f t="shared" si="2"/>
        <v>468.235946746862</v>
      </c>
      <c r="Y12" s="23">
        <f t="shared" si="2"/>
        <v>470.63322836166645</v>
      </c>
      <c r="Z12" s="23">
        <f t="shared" si="2"/>
        <v>475.450185634837</v>
      </c>
      <c r="AA12" s="23">
        <f t="shared" si="2"/>
        <v>480.29694818334872</v>
      </c>
      <c r="AB12" s="23">
        <f t="shared" si="2"/>
        <v>485.17344951543544</v>
      </c>
      <c r="AC12" s="23">
        <f t="shared" si="3"/>
        <v>490.07962047130536</v>
      </c>
      <c r="AD12" s="23">
        <f t="shared" si="3"/>
        <v>495.01538924669541</v>
      </c>
      <c r="AE12" s="23">
        <f t="shared" si="3"/>
        <v>499.98068141723468</v>
      </c>
      <c r="AF12" s="23">
        <f t="shared" si="3"/>
        <v>504.97541996360258</v>
      </c>
      <c r="AG12" s="23">
        <f t="shared" si="3"/>
        <v>509.99952529746361</v>
      </c>
      <c r="AH12" s="23">
        <f t="shared" si="3"/>
        <v>515.05291528816213</v>
      </c>
      <c r="AI12" s="23">
        <f t="shared" si="3"/>
        <v>520.13550529016152</v>
      </c>
      <c r="AJ12" s="23">
        <f t="shared" si="3"/>
        <v>525.24720817120817</v>
      </c>
      <c r="AK12" s="23">
        <f t="shared" si="3"/>
        <v>530.3879343412043</v>
      </c>
      <c r="AL12" s="23">
        <f t="shared" si="3"/>
        <v>535.55759178176856</v>
      </c>
      <c r="AM12" s="23">
        <f t="shared" si="3"/>
        <v>540.75608607647007</v>
      </c>
      <c r="AN12" s="23">
        <f t="shared" si="3"/>
        <v>545.98332044171161</v>
      </c>
      <c r="AO12" s="23">
        <f t="shared" si="3"/>
        <v>551.23919575824766</v>
      </c>
      <c r="AP12" s="25">
        <f t="shared" si="3"/>
        <v>556.52361060331384</v>
      </c>
    </row>
    <row r="13" spans="1:42" x14ac:dyDescent="0.25">
      <c r="G13" s="26" t="s">
        <v>1</v>
      </c>
      <c r="H13" s="32">
        <v>23</v>
      </c>
      <c r="I13" s="33">
        <f t="shared" si="1"/>
        <v>394.31456307393319</v>
      </c>
      <c r="J13" s="34">
        <f t="shared" si="1"/>
        <v>398.30462343072281</v>
      </c>
      <c r="K13" s="35">
        <f t="shared" si="1"/>
        <v>398.74955357038709</v>
      </c>
      <c r="L13" s="34">
        <f t="shared" si="1"/>
        <v>403.21633425161303</v>
      </c>
      <c r="M13" s="34">
        <f t="shared" si="1"/>
        <v>407.71487115488264</v>
      </c>
      <c r="N13" s="34">
        <f t="shared" si="1"/>
        <v>412.24512701504875</v>
      </c>
      <c r="O13" s="34">
        <f t="shared" si="1"/>
        <v>416.80706127909269</v>
      </c>
      <c r="P13" s="34">
        <f t="shared" si="1"/>
        <v>421.40063012187699</v>
      </c>
      <c r="Q13" s="34">
        <f t="shared" si="1"/>
        <v>426.02578646309172</v>
      </c>
      <c r="R13" s="34">
        <f t="shared" si="1"/>
        <v>430.6824799853826</v>
      </c>
      <c r="S13" s="34">
        <f t="shared" si="2"/>
        <v>435.37065715364724</v>
      </c>
      <c r="T13" s="34">
        <f t="shared" si="2"/>
        <v>440.09026123548381</v>
      </c>
      <c r="U13" s="34">
        <f t="shared" si="2"/>
        <v>444.36472547144081</v>
      </c>
      <c r="V13" s="35">
        <f t="shared" si="2"/>
        <v>444.84123232277949</v>
      </c>
      <c r="W13" s="34">
        <f t="shared" si="2"/>
        <v>449.62350735442118</v>
      </c>
      <c r="X13" s="34">
        <f t="shared" si="2"/>
        <v>452.02636328646423</v>
      </c>
      <c r="Y13" s="34">
        <f t="shared" si="2"/>
        <v>454.43702014011228</v>
      </c>
      <c r="Z13" s="34">
        <f t="shared" si="2"/>
        <v>459.28170138527764</v>
      </c>
      <c r="AA13" s="34">
        <f t="shared" si="2"/>
        <v>464.15747871703991</v>
      </c>
      <c r="AB13" s="34">
        <f t="shared" si="2"/>
        <v>469.064276711248</v>
      </c>
      <c r="AC13" s="34">
        <f t="shared" si="3"/>
        <v>474.00201692053679</v>
      </c>
      <c r="AD13" s="34">
        <f t="shared" si="3"/>
        <v>478.97061790340041</v>
      </c>
      <c r="AE13" s="34">
        <f t="shared" si="3"/>
        <v>483.96999525425673</v>
      </c>
      <c r="AF13" s="34">
        <f t="shared" si="3"/>
        <v>489.00006163448165</v>
      </c>
      <c r="AG13" s="34">
        <f t="shared" si="3"/>
        <v>494.06072680439286</v>
      </c>
      <c r="AH13" s="34">
        <f t="shared" si="3"/>
        <v>499.1518976561581</v>
      </c>
      <c r="AI13" s="34">
        <f t="shared" si="3"/>
        <v>504.27347824760778</v>
      </c>
      <c r="AJ13" s="34">
        <f t="shared" si="3"/>
        <v>509.42536983692588</v>
      </c>
      <c r="AK13" s="34">
        <f t="shared" si="3"/>
        <v>514.60747091819678</v>
      </c>
      <c r="AL13" s="34">
        <f t="shared" si="3"/>
        <v>519.8196772577827</v>
      </c>
      <c r="AM13" s="34">
        <f t="shared" si="3"/>
        <v>525.06188193150729</v>
      </c>
      <c r="AN13" s="34">
        <f t="shared" si="3"/>
        <v>530.33397536262066</v>
      </c>
      <c r="AO13" s="34">
        <f t="shared" si="3"/>
        <v>535.63584536051746</v>
      </c>
      <c r="AP13" s="36">
        <f t="shared" si="3"/>
        <v>540.96737716018686</v>
      </c>
    </row>
    <row r="14" spans="1:42" x14ac:dyDescent="0.25">
      <c r="H14" s="1">
        <v>24</v>
      </c>
      <c r="I14" s="22">
        <f t="shared" si="1"/>
        <v>379.2516346999488</v>
      </c>
      <c r="J14" s="23">
        <f t="shared" si="1"/>
        <v>383.25095278224518</v>
      </c>
      <c r="K14" s="24">
        <f t="shared" si="1"/>
        <v>383.69698018672915</v>
      </c>
      <c r="L14" s="23">
        <f t="shared" si="1"/>
        <v>388.17548696233297</v>
      </c>
      <c r="M14" s="23">
        <f t="shared" si="1"/>
        <v>392.68711682351363</v>
      </c>
      <c r="N14" s="23">
        <f t="shared" si="1"/>
        <v>397.23182782044597</v>
      </c>
      <c r="O14" s="23">
        <f t="shared" si="1"/>
        <v>401.80957427449425</v>
      </c>
      <c r="P14" s="23">
        <f t="shared" si="1"/>
        <v>406.42030679746614</v>
      </c>
      <c r="Q14" s="23">
        <f t="shared" si="1"/>
        <v>411.06397231233689</v>
      </c>
      <c r="R14" s="23">
        <f t="shared" si="1"/>
        <v>415.74051407542868</v>
      </c>
      <c r="S14" s="23">
        <f t="shared" si="2"/>
        <v>420.44987170002378</v>
      </c>
      <c r="T14" s="23">
        <f t="shared" si="2"/>
        <v>425.19198118139713</v>
      </c>
      <c r="U14" s="23">
        <f t="shared" si="2"/>
        <v>429.48782675759981</v>
      </c>
      <c r="V14" s="24">
        <f t="shared" si="2"/>
        <v>429.9667749232442</v>
      </c>
      <c r="W14" s="23">
        <f t="shared" si="2"/>
        <v>434.77418176548571</v>
      </c>
      <c r="X14" s="23">
        <f t="shared" si="2"/>
        <v>437.19009189440823</v>
      </c>
      <c r="Y14" s="23">
        <f t="shared" si="2"/>
        <v>439.61412701342579</v>
      </c>
      <c r="Z14" s="23">
        <f t="shared" si="2"/>
        <v>444.48653246824068</v>
      </c>
      <c r="AA14" s="23">
        <f t="shared" si="2"/>
        <v>449.39131645877512</v>
      </c>
      <c r="AB14" s="23">
        <f t="shared" si="2"/>
        <v>454.32839387461985</v>
      </c>
      <c r="AC14" s="23">
        <f t="shared" si="3"/>
        <v>459.29767620044578</v>
      </c>
      <c r="AD14" s="23">
        <f t="shared" si="3"/>
        <v>464.29907155156724</v>
      </c>
      <c r="AE14" s="23">
        <f t="shared" si="3"/>
        <v>469.33248471070686</v>
      </c>
      <c r="AF14" s="23">
        <f t="shared" si="3"/>
        <v>474.39781716593535</v>
      </c>
      <c r="AG14" s="23">
        <f t="shared" si="3"/>
        <v>479.49496714975504</v>
      </c>
      <c r="AH14" s="23">
        <f t="shared" si="3"/>
        <v>484.62382967929818</v>
      </c>
      <c r="AI14" s="23">
        <f t="shared" si="3"/>
        <v>489.78429659761093</v>
      </c>
      <c r="AJ14" s="23">
        <f t="shared" si="3"/>
        <v>494.97625661598914</v>
      </c>
      <c r="AK14" s="23">
        <f t="shared" si="3"/>
        <v>500.19959535733773</v>
      </c>
      <c r="AL14" s="23">
        <f t="shared" si="3"/>
        <v>505.45419540051847</v>
      </c>
      <c r="AM14" s="23">
        <f t="shared" si="3"/>
        <v>510.73993632565481</v>
      </c>
      <c r="AN14" s="23">
        <f t="shared" si="3"/>
        <v>516.05669476035962</v>
      </c>
      <c r="AO14" s="23">
        <f t="shared" si="3"/>
        <v>521.404344426855</v>
      </c>
      <c r="AP14" s="25">
        <f t="shared" si="3"/>
        <v>526.7827561899436</v>
      </c>
    </row>
    <row r="15" spans="1:42" x14ac:dyDescent="0.25">
      <c r="H15" s="1">
        <v>25</v>
      </c>
      <c r="I15" s="22">
        <f t="shared" ref="I15:R20" si="4" xml:space="preserve"> -PMT(I$4/12,$H15*12,$G$3)</f>
        <v>365.396805062959</v>
      </c>
      <c r="J15" s="23">
        <f t="shared" si="4"/>
        <v>369.40542321041949</v>
      </c>
      <c r="K15" s="24">
        <f t="shared" si="4"/>
        <v>369.85255251942544</v>
      </c>
      <c r="L15" s="23">
        <f t="shared" si="4"/>
        <v>374.34283095357875</v>
      </c>
      <c r="M15" s="23">
        <f t="shared" si="4"/>
        <v>378.86759757158711</v>
      </c>
      <c r="N15" s="23">
        <f t="shared" si="4"/>
        <v>383.42680535152937</v>
      </c>
      <c r="O15" s="23">
        <f t="shared" si="4"/>
        <v>388.02040306493433</v>
      </c>
      <c r="P15" s="23">
        <f t="shared" si="4"/>
        <v>392.64833530013681</v>
      </c>
      <c r="Q15" s="23">
        <f t="shared" si="4"/>
        <v>397.31054248742896</v>
      </c>
      <c r="R15" s="23">
        <f t="shared" si="4"/>
        <v>402.00696092598469</v>
      </c>
      <c r="S15" s="23">
        <f t="shared" ref="S15:AB20" si="5" xml:space="preserve"> -PMT(S$4/12,$H15*12,$G$3)</f>
        <v>406.73752281253377</v>
      </c>
      <c r="T15" s="23">
        <f t="shared" si="5"/>
        <v>411.50215627176209</v>
      </c>
      <c r="U15" s="23">
        <f t="shared" si="5"/>
        <v>415.81939491868116</v>
      </c>
      <c r="V15" s="24">
        <f t="shared" si="5"/>
        <v>416.30078538840871</v>
      </c>
      <c r="W15" s="23">
        <f t="shared" si="5"/>
        <v>421.13333024103548</v>
      </c>
      <c r="X15" s="23">
        <f t="shared" si="5"/>
        <v>423.56229500613409</v>
      </c>
      <c r="Y15" s="23">
        <f t="shared" si="5"/>
        <v>425.99970693743768</v>
      </c>
      <c r="Z15" s="23">
        <f t="shared" si="5"/>
        <v>430.89982765166656</v>
      </c>
      <c r="AA15" s="23">
        <f t="shared" si="5"/>
        <v>435.83360066263259</v>
      </c>
      <c r="AB15" s="23">
        <f t="shared" si="5"/>
        <v>440.80093039425492</v>
      </c>
      <c r="AC15" s="23">
        <f t="shared" ref="AC15:AP20" si="6" xml:space="preserve"> -PMT(AC$4/12,$H15*12,$G$3)</f>
        <v>445.80171745712641</v>
      </c>
      <c r="AD15" s="23">
        <f t="shared" si="6"/>
        <v>450.83585869165569</v>
      </c>
      <c r="AE15" s="23">
        <f t="shared" si="6"/>
        <v>455.90324721265284</v>
      </c>
      <c r="AF15" s="23">
        <f t="shared" si="6"/>
        <v>461.00377245532047</v>
      </c>
      <c r="AG15" s="23">
        <f t="shared" si="6"/>
        <v>466.13732022261308</v>
      </c>
      <c r="AH15" s="23">
        <f t="shared" si="6"/>
        <v>471.30377273392401</v>
      </c>
      <c r="AI15" s="23">
        <f t="shared" si="6"/>
        <v>476.50300867506354</v>
      </c>
      <c r="AJ15" s="23">
        <f t="shared" si="6"/>
        <v>481.73490324948381</v>
      </c>
      <c r="AK15" s="23">
        <f t="shared" si="6"/>
        <v>486.99932823071202</v>
      </c>
      <c r="AL15" s="23">
        <f t="shared" si="6"/>
        <v>492.29615201594879</v>
      </c>
      <c r="AM15" s="23">
        <f t="shared" si="6"/>
        <v>497.62523968078875</v>
      </c>
      <c r="AN15" s="23">
        <f t="shared" si="6"/>
        <v>502.98645303502218</v>
      </c>
      <c r="AO15" s="23">
        <f t="shared" si="6"/>
        <v>508.37965067946953</v>
      </c>
      <c r="AP15" s="25">
        <f t="shared" si="6"/>
        <v>513.8046880638102</v>
      </c>
    </row>
    <row r="16" spans="1:42" x14ac:dyDescent="0.25">
      <c r="H16" s="1">
        <v>26</v>
      </c>
      <c r="I16" s="22">
        <f t="shared" si="4"/>
        <v>352.6106773567443</v>
      </c>
      <c r="J16" s="23">
        <f t="shared" si="4"/>
        <v>356.62863256302575</v>
      </c>
      <c r="K16" s="24">
        <f t="shared" si="4"/>
        <v>357.07686781961371</v>
      </c>
      <c r="L16" s="23">
        <f t="shared" si="4"/>
        <v>361.57895747612889</v>
      </c>
      <c r="M16" s="23">
        <f t="shared" si="4"/>
        <v>366.1168985777947</v>
      </c>
      <c r="N16" s="23">
        <f t="shared" si="4"/>
        <v>370.69063862781746</v>
      </c>
      <c r="O16" s="23">
        <f t="shared" si="4"/>
        <v>375.30012040703735</v>
      </c>
      <c r="P16" s="23">
        <f t="shared" si="4"/>
        <v>379.94528200205974</v>
      </c>
      <c r="Q16" s="23">
        <f t="shared" si="4"/>
        <v>384.62605683556274</v>
      </c>
      <c r="R16" s="23">
        <f t="shared" si="4"/>
        <v>389.34237369874779</v>
      </c>
      <c r="S16" s="23">
        <f t="shared" si="5"/>
        <v>394.09415678590648</v>
      </c>
      <c r="T16" s="23">
        <f t="shared" si="5"/>
        <v>398.88132573106884</v>
      </c>
      <c r="U16" s="23">
        <f t="shared" si="5"/>
        <v>403.21996262353753</v>
      </c>
      <c r="V16" s="24">
        <f t="shared" si="5"/>
        <v>403.70379564670037</v>
      </c>
      <c r="W16" s="23">
        <f t="shared" si="5"/>
        <v>408.5614771644108</v>
      </c>
      <c r="X16" s="23">
        <f t="shared" si="5"/>
        <v>411.00349313165401</v>
      </c>
      <c r="Y16" s="23">
        <f t="shared" si="5"/>
        <v>413.45427647763751</v>
      </c>
      <c r="Z16" s="23">
        <f t="shared" si="5"/>
        <v>418.38209538626307</v>
      </c>
      <c r="AA16" s="23">
        <f t="shared" si="5"/>
        <v>423.34483134312899</v>
      </c>
      <c r="AB16" s="23">
        <f t="shared" si="5"/>
        <v>428.34237750239964</v>
      </c>
      <c r="AC16" s="23">
        <f t="shared" si="6"/>
        <v>433.37462276973395</v>
      </c>
      <c r="AD16" s="23">
        <f t="shared" si="6"/>
        <v>438.44145185422127</v>
      </c>
      <c r="AE16" s="23">
        <f t="shared" si="6"/>
        <v>443.54274532203101</v>
      </c>
      <c r="AF16" s="23">
        <f t="shared" si="6"/>
        <v>448.6783796517322</v>
      </c>
      <c r="AG16" s="23">
        <f t="shared" si="6"/>
        <v>453.8482272912309</v>
      </c>
      <c r="AH16" s="23">
        <f t="shared" si="6"/>
        <v>459.05215671627593</v>
      </c>
      <c r="AI16" s="23">
        <f t="shared" si="6"/>
        <v>464.29003249048344</v>
      </c>
      <c r="AJ16" s="23">
        <f t="shared" si="6"/>
        <v>469.56171532682492</v>
      </c>
      <c r="AK16" s="23">
        <f t="shared" si="6"/>
        <v>474.86706215052789</v>
      </c>
      <c r="AL16" s="23">
        <f t="shared" si="6"/>
        <v>480.2059261633342</v>
      </c>
      <c r="AM16" s="23">
        <f t="shared" si="6"/>
        <v>485.57815690906108</v>
      </c>
      <c r="AN16" s="23">
        <f t="shared" si="6"/>
        <v>490.98360034040968</v>
      </c>
      <c r="AO16" s="23">
        <f t="shared" si="6"/>
        <v>496.42209888696499</v>
      </c>
      <c r="AP16" s="25">
        <f t="shared" si="6"/>
        <v>501.89349152432959</v>
      </c>
    </row>
    <row r="17" spans="7:42" x14ac:dyDescent="0.25">
      <c r="H17" s="1">
        <v>27</v>
      </c>
      <c r="I17" s="22">
        <f t="shared" si="4"/>
        <v>340.77450612267853</v>
      </c>
      <c r="J17" s="23">
        <f t="shared" si="4"/>
        <v>344.80183080958949</v>
      </c>
      <c r="K17" s="24">
        <f t="shared" si="4"/>
        <v>345.25117554619806</v>
      </c>
      <c r="L17" s="23">
        <f t="shared" si="4"/>
        <v>349.7651108488036</v>
      </c>
      <c r="M17" s="23">
        <f t="shared" si="4"/>
        <v>354.31625894931534</v>
      </c>
      <c r="N17" s="23">
        <f t="shared" si="4"/>
        <v>358.90456145802824</v>
      </c>
      <c r="O17" s="23">
        <f t="shared" si="4"/>
        <v>363.52995470773021</v>
      </c>
      <c r="P17" s="23">
        <f t="shared" si="4"/>
        <v>368.19236978736444</v>
      </c>
      <c r="Q17" s="23">
        <f t="shared" si="4"/>
        <v>372.89173257830578</v>
      </c>
      <c r="R17" s="23">
        <f t="shared" si="4"/>
        <v>377.62796379321105</v>
      </c>
      <c r="S17" s="23">
        <f t="shared" si="5"/>
        <v>382.40097901740717</v>
      </c>
      <c r="T17" s="23">
        <f t="shared" si="5"/>
        <v>387.21068875277234</v>
      </c>
      <c r="U17" s="23">
        <f t="shared" si="5"/>
        <v>391.57072329157654</v>
      </c>
      <c r="V17" s="24">
        <f t="shared" si="5"/>
        <v>392.05699846406759</v>
      </c>
      <c r="W17" s="23">
        <f t="shared" si="5"/>
        <v>396.93980862767268</v>
      </c>
      <c r="X17" s="23">
        <f t="shared" si="5"/>
        <v>399.39486892647545</v>
      </c>
      <c r="Y17" s="23">
        <f t="shared" si="5"/>
        <v>401.85901478267755</v>
      </c>
      <c r="Z17" s="23">
        <f t="shared" si="5"/>
        <v>406.81450758427764</v>
      </c>
      <c r="AA17" s="23">
        <f t="shared" si="5"/>
        <v>411.80617285942293</v>
      </c>
      <c r="AB17" s="23">
        <f t="shared" si="5"/>
        <v>416.83389166466372</v>
      </c>
      <c r="AC17" s="23">
        <f t="shared" si="6"/>
        <v>421.89754034613776</v>
      </c>
      <c r="AD17" s="23">
        <f t="shared" si="6"/>
        <v>426.99699060164153</v>
      </c>
      <c r="AE17" s="23">
        <f t="shared" si="6"/>
        <v>432.13210954472305</v>
      </c>
      <c r="AF17" s="23">
        <f t="shared" si="6"/>
        <v>437.30275977073921</v>
      </c>
      <c r="AG17" s="23">
        <f t="shared" si="6"/>
        <v>442.50879942480975</v>
      </c>
      <c r="AH17" s="23">
        <f t="shared" si="6"/>
        <v>447.75008227160777</v>
      </c>
      <c r="AI17" s="23">
        <f t="shared" si="6"/>
        <v>453.02645776691833</v>
      </c>
      <c r="AJ17" s="23">
        <f t="shared" si="6"/>
        <v>458.33777113090053</v>
      </c>
      <c r="AK17" s="23">
        <f t="shared" si="6"/>
        <v>463.68386342298385</v>
      </c>
      <c r="AL17" s="23">
        <f t="shared" si="6"/>
        <v>469.06457161832924</v>
      </c>
      <c r="AM17" s="23">
        <f t="shared" si="6"/>
        <v>474.47972868578807</v>
      </c>
      <c r="AN17" s="23">
        <f t="shared" si="6"/>
        <v>479.92916366728508</v>
      </c>
      <c r="AO17" s="23">
        <f t="shared" si="6"/>
        <v>485.41270175855544</v>
      </c>
      <c r="AP17" s="25">
        <f t="shared" si="6"/>
        <v>490.93016439116525</v>
      </c>
    </row>
    <row r="18" spans="7:42" x14ac:dyDescent="0.25">
      <c r="G18" s="26" t="s">
        <v>0</v>
      </c>
      <c r="H18" s="37">
        <v>28</v>
      </c>
      <c r="I18" s="38">
        <f t="shared" si="4"/>
        <v>329.78650950911702</v>
      </c>
      <c r="J18" s="39">
        <f t="shared" si="4"/>
        <v>333.8232321625589</v>
      </c>
      <c r="K18" s="40">
        <f t="shared" si="4"/>
        <v>334.27368947166963</v>
      </c>
      <c r="L18" s="39">
        <f t="shared" si="4"/>
        <v>338.79950041072595</v>
      </c>
      <c r="M18" s="39">
        <f t="shared" si="4"/>
        <v>343.36388352052944</v>
      </c>
      <c r="N18" s="39">
        <f t="shared" si="4"/>
        <v>347.96677408526102</v>
      </c>
      <c r="O18" s="39">
        <f t="shared" si="4"/>
        <v>352.60810151591289</v>
      </c>
      <c r="P18" s="39">
        <f t="shared" si="4"/>
        <v>357.28778939032338</v>
      </c>
      <c r="Q18" s="39">
        <f t="shared" si="4"/>
        <v>362.00575549632805</v>
      </c>
      <c r="R18" s="39">
        <f t="shared" si="4"/>
        <v>366.76191187798116</v>
      </c>
      <c r="S18" s="39">
        <f t="shared" si="5"/>
        <v>371.55616488479711</v>
      </c>
      <c r="T18" s="39">
        <f t="shared" si="5"/>
        <v>376.38841522395745</v>
      </c>
      <c r="U18" s="39">
        <f t="shared" si="5"/>
        <v>380.76984167952838</v>
      </c>
      <c r="V18" s="40">
        <f t="shared" si="5"/>
        <v>381.25855801542872</v>
      </c>
      <c r="W18" s="39">
        <f t="shared" si="5"/>
        <v>386.16648284993056</v>
      </c>
      <c r="X18" s="39">
        <f t="shared" si="5"/>
        <v>388.63457753341066</v>
      </c>
      <c r="Y18" s="39">
        <f t="shared" si="5"/>
        <v>391.11207384969458</v>
      </c>
      <c r="Z18" s="39">
        <f t="shared" si="5"/>
        <v>396.095209731946</v>
      </c>
      <c r="AA18" s="39">
        <f t="shared" si="5"/>
        <v>401.11576387504471</v>
      </c>
      <c r="AB18" s="39">
        <f t="shared" si="5"/>
        <v>406.17360438721335</v>
      </c>
      <c r="AC18" s="39">
        <f t="shared" si="6"/>
        <v>411.26859417778331</v>
      </c>
      <c r="AD18" s="39">
        <f t="shared" si="6"/>
        <v>416.40059103088242</v>
      </c>
      <c r="AE18" s="39">
        <f t="shared" si="6"/>
        <v>421.56944768148946</v>
      </c>
      <c r="AF18" s="39">
        <f t="shared" si="6"/>
        <v>426.77501189377807</v>
      </c>
      <c r="AG18" s="39">
        <f t="shared" si="6"/>
        <v>432.01712654166874</v>
      </c>
      <c r="AH18" s="39">
        <f t="shared" si="6"/>
        <v>437.29562969150891</v>
      </c>
      <c r="AI18" s="39">
        <f t="shared" si="6"/>
        <v>442.6103546867979</v>
      </c>
      <c r="AJ18" s="39">
        <f t="shared" si="6"/>
        <v>447.96113023487186</v>
      </c>
      <c r="AK18" s="39">
        <f t="shared" si="6"/>
        <v>453.34778049546264</v>
      </c>
      <c r="AL18" s="39">
        <f t="shared" si="6"/>
        <v>458.77012517104538</v>
      </c>
      <c r="AM18" s="39">
        <f t="shared" si="6"/>
        <v>464.22797959888538</v>
      </c>
      <c r="AN18" s="39">
        <f t="shared" si="6"/>
        <v>469.72115484469532</v>
      </c>
      <c r="AO18" s="39">
        <f t="shared" si="6"/>
        <v>475.24945779781547</v>
      </c>
      <c r="AP18" s="41">
        <f t="shared" si="6"/>
        <v>480.81269126782371</v>
      </c>
    </row>
    <row r="19" spans="7:42" x14ac:dyDescent="0.25">
      <c r="H19" s="1">
        <v>29</v>
      </c>
      <c r="I19" s="22">
        <f t="shared" si="4"/>
        <v>319.55894451160322</v>
      </c>
      <c r="J19" s="23">
        <f t="shared" si="4"/>
        <v>323.60509020789522</v>
      </c>
      <c r="K19" s="24">
        <f t="shared" si="4"/>
        <v>324.0566628005185</v>
      </c>
      <c r="L19" s="23">
        <f t="shared" si="4"/>
        <v>328.59437551794747</v>
      </c>
      <c r="M19" s="23">
        <f t="shared" si="4"/>
        <v>333.17201772786979</v>
      </c>
      <c r="N19" s="23">
        <f t="shared" si="4"/>
        <v>337.78951794008617</v>
      </c>
      <c r="O19" s="23">
        <f t="shared" si="4"/>
        <v>342.44679815380533</v>
      </c>
      <c r="P19" s="23">
        <f t="shared" si="4"/>
        <v>347.14377390498174</v>
      </c>
      <c r="Q19" s="23">
        <f t="shared" si="4"/>
        <v>351.88035431734755</v>
      </c>
      <c r="R19" s="23">
        <f t="shared" si="4"/>
        <v>356.65644215707977</v>
      </c>
      <c r="S19" s="23">
        <f t="shared" si="5"/>
        <v>361.47193389103955</v>
      </c>
      <c r="T19" s="23">
        <f t="shared" si="5"/>
        <v>366.32671974851399</v>
      </c>
      <c r="U19" s="23">
        <f t="shared" si="5"/>
        <v>370.72952779530794</v>
      </c>
      <c r="V19" s="24">
        <f t="shared" si="5"/>
        <v>371.2206837863929</v>
      </c>
      <c r="W19" s="23">
        <f t="shared" si="5"/>
        <v>376.15370395770191</v>
      </c>
      <c r="X19" s="23">
        <f t="shared" si="5"/>
        <v>378.63482030229517</v>
      </c>
      <c r="Y19" s="23">
        <f t="shared" si="5"/>
        <v>381.125652183417</v>
      </c>
      <c r="Z19" s="23">
        <f t="shared" si="5"/>
        <v>386.1363944274774</v>
      </c>
      <c r="AA19" s="23">
        <f t="shared" si="5"/>
        <v>391.18579077491046</v>
      </c>
      <c r="AB19" s="23">
        <f t="shared" si="5"/>
        <v>396.2736955129875</v>
      </c>
      <c r="AC19" s="23">
        <f t="shared" si="6"/>
        <v>401.39995721530988</v>
      </c>
      <c r="AD19" s="23">
        <f t="shared" si="6"/>
        <v>406.56441882874253</v>
      </c>
      <c r="AE19" s="23">
        <f t="shared" si="6"/>
        <v>411.76691776309133</v>
      </c>
      <c r="AF19" s="23">
        <f t="shared" si="6"/>
        <v>417.00728598343204</v>
      </c>
      <c r="AG19" s="23">
        <f t="shared" si="6"/>
        <v>422.28535010498655</v>
      </c>
      <c r="AH19" s="23">
        <f t="shared" si="6"/>
        <v>427.60093149044599</v>
      </c>
      <c r="AI19" s="23">
        <f t="shared" si="6"/>
        <v>432.95384634963722</v>
      </c>
      <c r="AJ19" s="23">
        <f t="shared" si="6"/>
        <v>438.34390584142528</v>
      </c>
      <c r="AK19" s="23">
        <f t="shared" si="6"/>
        <v>443.77091617774664</v>
      </c>
      <c r="AL19" s="23">
        <f t="shared" si="6"/>
        <v>449.23467872966194</v>
      </c>
      <c r="AM19" s="23">
        <f t="shared" si="6"/>
        <v>454.7349901353229</v>
      </c>
      <c r="AN19" s="23">
        <f t="shared" si="6"/>
        <v>460.27164240973713</v>
      </c>
      <c r="AO19" s="23">
        <f t="shared" si="6"/>
        <v>465.8444230562252</v>
      </c>
      <c r="AP19" s="25">
        <f t="shared" si="6"/>
        <v>471.45311517945339</v>
      </c>
    </row>
    <row r="20" spans="7:42" ht="15.75" thickBot="1" x14ac:dyDescent="0.3">
      <c r="H20" s="1">
        <v>30</v>
      </c>
      <c r="I20" s="42">
        <f t="shared" si="4"/>
        <v>310.01576716503422</v>
      </c>
      <c r="J20" s="43">
        <f t="shared" si="4"/>
        <v>314.07135800954802</v>
      </c>
      <c r="K20" s="44">
        <f t="shared" si="4"/>
        <v>314.52404826396491</v>
      </c>
      <c r="L20" s="43">
        <f t="shared" si="4"/>
        <v>319.07368554075293</v>
      </c>
      <c r="M20" s="43">
        <f t="shared" si="4"/>
        <v>323.6646075097093</v>
      </c>
      <c r="N20" s="43">
        <f t="shared" si="4"/>
        <v>328.2967354430308</v>
      </c>
      <c r="O20" s="43">
        <f t="shared" si="4"/>
        <v>332.96998342204881</v>
      </c>
      <c r="P20" s="43">
        <f t="shared" si="4"/>
        <v>337.68425839289807</v>
      </c>
      <c r="Q20" s="43">
        <f t="shared" si="4"/>
        <v>342.43946022653989</v>
      </c>
      <c r="R20" s="43">
        <f t="shared" si="4"/>
        <v>347.23548178306243</v>
      </c>
      <c r="S20" s="43">
        <f t="shared" si="5"/>
        <v>352.07220898017795</v>
      </c>
      <c r="T20" s="43">
        <f t="shared" si="5"/>
        <v>356.94952086583521</v>
      </c>
      <c r="U20" s="43">
        <f t="shared" si="5"/>
        <v>361.37369602931415</v>
      </c>
      <c r="V20" s="44">
        <f t="shared" si="5"/>
        <v>361.86728969485358</v>
      </c>
      <c r="W20" s="43">
        <f t="shared" si="5"/>
        <v>366.82538100948983</v>
      </c>
      <c r="X20" s="43">
        <f t="shared" si="5"/>
        <v>369.31950376609598</v>
      </c>
      <c r="Y20" s="43">
        <f t="shared" si="5"/>
        <v>371.82365372383441</v>
      </c>
      <c r="Z20" s="43">
        <f t="shared" si="5"/>
        <v>376.86196021194002</v>
      </c>
      <c r="AA20" s="43">
        <f t="shared" si="5"/>
        <v>381.94014639957294</v>
      </c>
      <c r="AB20" s="43">
        <f t="shared" si="5"/>
        <v>387.05805185947963</v>
      </c>
      <c r="AC20" s="43">
        <f t="shared" si="6"/>
        <v>392.21550991005466</v>
      </c>
      <c r="AD20" s="43">
        <f t="shared" si="6"/>
        <v>397.41234771729268</v>
      </c>
      <c r="AE20" s="43">
        <f t="shared" si="6"/>
        <v>402.64838639990631</v>
      </c>
      <c r="AF20" s="43">
        <f t="shared" si="6"/>
        <v>407.9234411374884</v>
      </c>
      <c r="AG20" s="43">
        <f t="shared" si="6"/>
        <v>413.23732128159122</v>
      </c>
      <c r="AH20" s="43">
        <f t="shared" si="6"/>
        <v>418.5898304695973</v>
      </c>
      <c r="AI20" s="43">
        <f t="shared" si="6"/>
        <v>423.98076674125298</v>
      </c>
      <c r="AJ20" s="43">
        <f t="shared" si="6"/>
        <v>429.40992265773065</v>
      </c>
      <c r="AK20" s="43">
        <f t="shared" si="6"/>
        <v>434.8770854230911</v>
      </c>
      <c r="AL20" s="43">
        <f t="shared" si="6"/>
        <v>440.38203700800733</v>
      </c>
      <c r="AM20" s="43">
        <f t="shared" si="6"/>
        <v>445.92455427561674</v>
      </c>
      <c r="AN20" s="43">
        <f t="shared" si="6"/>
        <v>451.50440910936453</v>
      </c>
      <c r="AO20" s="43">
        <f t="shared" si="6"/>
        <v>457.12136854270085</v>
      </c>
      <c r="AP20" s="45">
        <f t="shared" si="6"/>
        <v>462.77519489049405</v>
      </c>
    </row>
    <row r="21" spans="7:42" x14ac:dyDescent="0.25">
      <c r="I21" s="46"/>
      <c r="J21" s="23"/>
      <c r="K21" s="46"/>
      <c r="L21" s="46"/>
      <c r="M21" s="23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23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</row>
  </sheetData>
  <pageMargins left="0.19685039370078741" right="0.70866141732283472" top="0.74803149606299213" bottom="0.74803149606299213" header="0.31496062992125984" footer="0.38"/>
  <pageSetup paperSize="9" scale="36" orientation="landscape" horizontalDpi="0" verticalDpi="0" r:id="rId1"/>
  <headerFooter>
    <oddHeader>&amp;A</oddHead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1"/>
  <sheetViews>
    <sheetView zoomScale="80" zoomScaleNormal="80" workbookViewId="0">
      <selection activeCell="L31" sqref="L31"/>
    </sheetView>
  </sheetViews>
  <sheetFormatPr baseColWidth="10" defaultRowHeight="15" x14ac:dyDescent="0.25"/>
  <cols>
    <col min="1" max="1" width="6" style="47" customWidth="1"/>
    <col min="2" max="2" width="8.7109375" style="47" hidden="1" customWidth="1"/>
    <col min="3" max="3" width="7.5703125" style="47" hidden="1" customWidth="1"/>
    <col min="4" max="4" width="3.28515625" style="47" hidden="1" customWidth="1"/>
    <col min="5" max="5" width="9" style="47" hidden="1" customWidth="1"/>
    <col min="6" max="6" width="6.5703125" style="47" customWidth="1"/>
    <col min="7" max="7" width="14.7109375" style="47" customWidth="1"/>
    <col min="8" max="27" width="12.5703125" style="47" customWidth="1"/>
    <col min="28" max="16384" width="11.42578125" style="47"/>
  </cols>
  <sheetData>
    <row r="1" spans="2:27" ht="15.75" thickBot="1" x14ac:dyDescent="0.3"/>
    <row r="2" spans="2:27" x14ac:dyDescent="0.25">
      <c r="G2" s="48" t="s">
        <v>10</v>
      </c>
    </row>
    <row r="3" spans="2:27" ht="15.75" thickBot="1" x14ac:dyDescent="0.3">
      <c r="G3" s="49">
        <v>100000</v>
      </c>
      <c r="H3" s="5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2:27" x14ac:dyDescent="0.25">
      <c r="H4" s="52">
        <v>0.02</v>
      </c>
      <c r="I4" s="53">
        <v>2.1999999999999999E-2</v>
      </c>
      <c r="J4" s="53">
        <v>2.2499999999999999E-2</v>
      </c>
      <c r="K4" s="53">
        <v>2.4E-2</v>
      </c>
      <c r="L4" s="53">
        <v>2.5000000000000001E-2</v>
      </c>
      <c r="M4" s="53">
        <v>2.5999999999999999E-2</v>
      </c>
      <c r="N4" s="53">
        <v>2.75E-2</v>
      </c>
      <c r="O4" s="53">
        <v>2.8000000000000001E-2</v>
      </c>
      <c r="P4" s="53">
        <v>0.03</v>
      </c>
      <c r="Q4" s="53">
        <v>3.2000000000000001E-2</v>
      </c>
      <c r="R4" s="53">
        <v>3.4000000000000002E-2</v>
      </c>
      <c r="S4" s="53">
        <v>3.5000000000000003E-2</v>
      </c>
      <c r="T4" s="53">
        <v>3.5999999999999997E-2</v>
      </c>
      <c r="U4" s="53">
        <v>3.7999999999999999E-2</v>
      </c>
      <c r="V4" s="53">
        <v>0.04</v>
      </c>
      <c r="W4" s="53">
        <v>4.2000000000000003E-2</v>
      </c>
      <c r="X4" s="53">
        <v>4.3999999999999997E-2</v>
      </c>
      <c r="Y4" s="53">
        <v>4.5999999999999999E-2</v>
      </c>
      <c r="Z4" s="53">
        <v>4.8000000000000001E-2</v>
      </c>
      <c r="AA4" s="54">
        <v>0.05</v>
      </c>
    </row>
    <row r="5" spans="2:27" x14ac:dyDescent="0.25">
      <c r="G5" s="47">
        <v>15</v>
      </c>
      <c r="H5" s="55">
        <f t="shared" ref="H5:Q14" si="0" xml:space="preserve"> -PMT(H$4/12,$G5*12,$G$3)</f>
        <v>643.50870055772566</v>
      </c>
      <c r="I5" s="56">
        <f t="shared" si="0"/>
        <v>652.7592748359715</v>
      </c>
      <c r="J5" s="56">
        <f t="shared" si="0"/>
        <v>655.08476985583172</v>
      </c>
      <c r="K5" s="56">
        <f t="shared" si="0"/>
        <v>662.09205255168899</v>
      </c>
      <c r="L5" s="56">
        <f t="shared" si="0"/>
        <v>666.7892090089864</v>
      </c>
      <c r="M5" s="56">
        <f t="shared" si="0"/>
        <v>671.506844132011</v>
      </c>
      <c r="N5" s="56">
        <f t="shared" si="0"/>
        <v>678.62163742600842</v>
      </c>
      <c r="O5" s="56">
        <f t="shared" si="0"/>
        <v>681.00344591407452</v>
      </c>
      <c r="P5" s="56">
        <f t="shared" si="0"/>
        <v>690.58164027799012</v>
      </c>
      <c r="Q5" s="56">
        <f t="shared" si="0"/>
        <v>700.24119578809245</v>
      </c>
      <c r="R5" s="56">
        <f t="shared" ref="R5:AA14" si="1" xml:space="preserve"> -PMT(R$4/12,$G5*12,$G$3)</f>
        <v>709.9818673422983</v>
      </c>
      <c r="S5" s="56">
        <f t="shared" si="1"/>
        <v>714.88254134317515</v>
      </c>
      <c r="T5" s="56">
        <f t="shared" si="1"/>
        <v>719.8033963293899</v>
      </c>
      <c r="U5" s="56">
        <f t="shared" si="1"/>
        <v>729.70551079402344</v>
      </c>
      <c r="V5" s="56">
        <f t="shared" si="1"/>
        <v>739.68792560927022</v>
      </c>
      <c r="W5" s="56">
        <f t="shared" si="1"/>
        <v>749.7503426564723</v>
      </c>
      <c r="X5" s="56">
        <f t="shared" si="1"/>
        <v>759.89245101220115</v>
      </c>
      <c r="Y5" s="56">
        <f t="shared" si="1"/>
        <v>770.11392714209353</v>
      </c>
      <c r="Z5" s="56">
        <f t="shared" si="1"/>
        <v>780.41443510133342</v>
      </c>
      <c r="AA5" s="57">
        <f t="shared" si="1"/>
        <v>790.79362674154459</v>
      </c>
    </row>
    <row r="6" spans="2:27" x14ac:dyDescent="0.25">
      <c r="G6" s="47">
        <v>16</v>
      </c>
      <c r="H6" s="55">
        <f t="shared" si="0"/>
        <v>609.03377094295195</v>
      </c>
      <c r="I6" s="56">
        <f t="shared" si="0"/>
        <v>618.33909648973258</v>
      </c>
      <c r="J6" s="56">
        <f t="shared" si="0"/>
        <v>620.67911657658908</v>
      </c>
      <c r="K6" s="56">
        <f t="shared" si="0"/>
        <v>627.73197492997701</v>
      </c>
      <c r="L6" s="56">
        <f t="shared" si="0"/>
        <v>632.46117633056895</v>
      </c>
      <c r="M6" s="56">
        <f t="shared" si="0"/>
        <v>637.21217963870754</v>
      </c>
      <c r="N6" s="56">
        <f t="shared" si="0"/>
        <v>644.37949511805175</v>
      </c>
      <c r="O6" s="56">
        <f t="shared" si="0"/>
        <v>646.7794670008692</v>
      </c>
      <c r="P6" s="56">
        <f t="shared" si="0"/>
        <v>656.43357659112939</v>
      </c>
      <c r="Q6" s="56">
        <f t="shared" si="0"/>
        <v>666.17423136493846</v>
      </c>
      <c r="R6" s="56">
        <f t="shared" si="1"/>
        <v>676.0011378605833</v>
      </c>
      <c r="S6" s="56">
        <f t="shared" si="1"/>
        <v>680.94683936038507</v>
      </c>
      <c r="T6" s="56">
        <f t="shared" si="1"/>
        <v>685.91398641194951</v>
      </c>
      <c r="U6" s="56">
        <f t="shared" si="1"/>
        <v>695.91245137170131</v>
      </c>
      <c r="V6" s="56">
        <f t="shared" si="1"/>
        <v>705.99619134456498</v>
      </c>
      <c r="W6" s="56">
        <f t="shared" si="1"/>
        <v>716.16484943040018</v>
      </c>
      <c r="X6" s="56">
        <f t="shared" si="1"/>
        <v>726.41805347672778</v>
      </c>
      <c r="Y6" s="56">
        <f t="shared" si="1"/>
        <v>736.75541634037018</v>
      </c>
      <c r="Z6" s="56">
        <f t="shared" si="1"/>
        <v>747.17653615785832</v>
      </c>
      <c r="AA6" s="57">
        <f t="shared" si="1"/>
        <v>757.68099662424106</v>
      </c>
    </row>
    <row r="7" spans="2:27" x14ac:dyDescent="0.25">
      <c r="G7" s="47">
        <v>17</v>
      </c>
      <c r="H7" s="55">
        <f t="shared" si="0"/>
        <v>578.64703594273658</v>
      </c>
      <c r="I7" s="56">
        <f t="shared" si="0"/>
        <v>588.00737184008551</v>
      </c>
      <c r="J7" s="56">
        <f t="shared" si="0"/>
        <v>590.36197801356218</v>
      </c>
      <c r="K7" s="56">
        <f t="shared" si="0"/>
        <v>597.46058496675425</v>
      </c>
      <c r="L7" s="56">
        <f t="shared" si="0"/>
        <v>602.22193744364722</v>
      </c>
      <c r="M7" s="56">
        <f t="shared" si="0"/>
        <v>607.00640703237298</v>
      </c>
      <c r="N7" s="56">
        <f t="shared" si="0"/>
        <v>614.22637538372578</v>
      </c>
      <c r="O7" s="56">
        <f t="shared" si="0"/>
        <v>616.64454950777099</v>
      </c>
      <c r="P7" s="56">
        <f t="shared" si="0"/>
        <v>626.37470386394023</v>
      </c>
      <c r="Q7" s="56">
        <f t="shared" si="0"/>
        <v>636.19654182599345</v>
      </c>
      <c r="R7" s="56">
        <f t="shared" si="1"/>
        <v>646.10971564171791</v>
      </c>
      <c r="S7" s="56">
        <f t="shared" si="1"/>
        <v>651.10043956560298</v>
      </c>
      <c r="T7" s="56">
        <f t="shared" si="1"/>
        <v>656.11385836430327</v>
      </c>
      <c r="U7" s="56">
        <f t="shared" si="1"/>
        <v>666.20858414880183</v>
      </c>
      <c r="V7" s="56">
        <f t="shared" si="1"/>
        <v>676.3934885618645</v>
      </c>
      <c r="W7" s="56">
        <f t="shared" si="1"/>
        <v>686.66814890427349</v>
      </c>
      <c r="X7" s="56">
        <f t="shared" si="1"/>
        <v>697.0321245457842</v>
      </c>
      <c r="Y7" s="56">
        <f t="shared" si="1"/>
        <v>707.48495727176737</v>
      </c>
      <c r="Z7" s="56">
        <f t="shared" si="1"/>
        <v>718.02617164113462</v>
      </c>
      <c r="AA7" s="57">
        <f t="shared" si="1"/>
        <v>728.65527535501474</v>
      </c>
    </row>
    <row r="8" spans="2:27" x14ac:dyDescent="0.25">
      <c r="F8" s="58" t="s">
        <v>2</v>
      </c>
      <c r="G8" s="59">
        <v>18</v>
      </c>
      <c r="H8" s="60">
        <f t="shared" si="0"/>
        <v>551.66708967231261</v>
      </c>
      <c r="I8" s="61">
        <f t="shared" si="0"/>
        <v>561.0826333781547</v>
      </c>
      <c r="J8" s="61">
        <f t="shared" si="0"/>
        <v>563.45187103014609</v>
      </c>
      <c r="K8" s="61">
        <f t="shared" si="0"/>
        <v>570.5963520481713</v>
      </c>
      <c r="L8" s="61">
        <f t="shared" si="0"/>
        <v>575.38992954774824</v>
      </c>
      <c r="M8" s="61">
        <f t="shared" si="0"/>
        <v>580.20793085948662</v>
      </c>
      <c r="N8" s="61">
        <f t="shared" si="0"/>
        <v>587.48063284161208</v>
      </c>
      <c r="O8" s="61">
        <f t="shared" si="0"/>
        <v>589.91703114066217</v>
      </c>
      <c r="P8" s="61">
        <f t="shared" si="0"/>
        <v>599.72329068439456</v>
      </c>
      <c r="Q8" s="61">
        <f t="shared" si="0"/>
        <v>609.62632407981562</v>
      </c>
      <c r="R8" s="61">
        <f t="shared" si="1"/>
        <v>619.62572306380798</v>
      </c>
      <c r="S8" s="61">
        <f t="shared" si="1"/>
        <v>624.6614259112514</v>
      </c>
      <c r="T8" s="61">
        <f t="shared" si="1"/>
        <v>629.72105689072623</v>
      </c>
      <c r="U8" s="61">
        <f t="shared" si="1"/>
        <v>639.91187271987599</v>
      </c>
      <c r="V8" s="61">
        <f t="shared" si="1"/>
        <v>650.19769602008955</v>
      </c>
      <c r="W8" s="61">
        <f t="shared" si="1"/>
        <v>660.57803099070293</v>
      </c>
      <c r="X8" s="61">
        <f t="shared" si="1"/>
        <v>671.05236099822355</v>
      </c>
      <c r="Y8" s="61">
        <f t="shared" si="1"/>
        <v>681.62014902795624</v>
      </c>
      <c r="Z8" s="61">
        <f t="shared" si="1"/>
        <v>692.28083814983654</v>
      </c>
      <c r="AA8" s="62">
        <f t="shared" si="1"/>
        <v>703.03385199770219</v>
      </c>
    </row>
    <row r="9" spans="2:27" x14ac:dyDescent="0.25">
      <c r="G9" s="47">
        <v>19</v>
      </c>
      <c r="H9" s="55">
        <f t="shared" si="0"/>
        <v>527.55597787903821</v>
      </c>
      <c r="I9" s="56">
        <f t="shared" si="0"/>
        <v>537.02687719137964</v>
      </c>
      <c r="J9" s="56">
        <f t="shared" si="0"/>
        <v>539.41077907914553</v>
      </c>
      <c r="K9" s="56">
        <f t="shared" si="0"/>
        <v>546.6012211353368</v>
      </c>
      <c r="L9" s="56">
        <f t="shared" si="0"/>
        <v>551.42707141393237</v>
      </c>
      <c r="M9" s="56">
        <f t="shared" si="0"/>
        <v>556.27864324064535</v>
      </c>
      <c r="N9" s="56">
        <f t="shared" si="0"/>
        <v>563.60411870178928</v>
      </c>
      <c r="O9" s="56">
        <f t="shared" si="0"/>
        <v>566.05874920688711</v>
      </c>
      <c r="P9" s="56">
        <f t="shared" si="0"/>
        <v>575.94111730696261</v>
      </c>
      <c r="Q9" s="56">
        <f t="shared" si="0"/>
        <v>585.92529881576127</v>
      </c>
      <c r="R9" s="56">
        <f t="shared" si="1"/>
        <v>596.01081846319437</v>
      </c>
      <c r="S9" s="56">
        <f t="shared" si="1"/>
        <v>601.0914244254044</v>
      </c>
      <c r="T9" s="56">
        <f t="shared" si="1"/>
        <v>606.19717491071219</v>
      </c>
      <c r="U9" s="56">
        <f t="shared" si="1"/>
        <v>616.48384125039172</v>
      </c>
      <c r="V9" s="56">
        <f t="shared" si="1"/>
        <v>626.87026552564373</v>
      </c>
      <c r="W9" s="56">
        <f t="shared" si="1"/>
        <v>637.3558712725544</v>
      </c>
      <c r="X9" s="56">
        <f t="shared" si="1"/>
        <v>647.94005808085592</v>
      </c>
      <c r="Y9" s="56">
        <f t="shared" si="1"/>
        <v>658.62220217347942</v>
      </c>
      <c r="Z9" s="56">
        <f t="shared" si="1"/>
        <v>669.40165700363616</v>
      </c>
      <c r="AA9" s="57">
        <f t="shared" si="1"/>
        <v>680.27775386833991</v>
      </c>
    </row>
    <row r="10" spans="2:27" x14ac:dyDescent="0.25">
      <c r="B10" s="63"/>
      <c r="G10" s="47">
        <v>20</v>
      </c>
      <c r="H10" s="55">
        <f t="shared" si="0"/>
        <v>505.88333504511718</v>
      </c>
      <c r="I10" s="56">
        <f t="shared" si="0"/>
        <v>515.40969708336331</v>
      </c>
      <c r="J10" s="56">
        <f t="shared" si="0"/>
        <v>517.80828557704444</v>
      </c>
      <c r="K10" s="56">
        <f t="shared" si="0"/>
        <v>525.04474390225607</v>
      </c>
      <c r="L10" s="56">
        <f t="shared" si="0"/>
        <v>529.90289303222994</v>
      </c>
      <c r="M10" s="56">
        <f t="shared" si="0"/>
        <v>534.78805202785395</v>
      </c>
      <c r="N10" s="56">
        <f t="shared" si="0"/>
        <v>542.16630668868288</v>
      </c>
      <c r="O10" s="56">
        <f t="shared" si="0"/>
        <v>544.63916579352087</v>
      </c>
      <c r="P10" s="56">
        <f t="shared" si="0"/>
        <v>554.59759785391202</v>
      </c>
      <c r="Q10" s="56">
        <f t="shared" si="0"/>
        <v>564.662829730868</v>
      </c>
      <c r="R10" s="56">
        <f t="shared" si="1"/>
        <v>574.83431239003937</v>
      </c>
      <c r="S10" s="56">
        <f t="shared" si="1"/>
        <v>579.95971798309336</v>
      </c>
      <c r="T10" s="56">
        <f t="shared" si="1"/>
        <v>585.11146684701544</v>
      </c>
      <c r="U10" s="56">
        <f t="shared" si="1"/>
        <v>595.49368480167254</v>
      </c>
      <c r="V10" s="56">
        <f t="shared" si="1"/>
        <v>605.98032929941871</v>
      </c>
      <c r="W10" s="56">
        <f t="shared" si="1"/>
        <v>616.57073541795648</v>
      </c>
      <c r="X10" s="56">
        <f t="shared" si="1"/>
        <v>627.26421097816478</v>
      </c>
      <c r="Y10" s="56">
        <f t="shared" si="1"/>
        <v>638.06003727764653</v>
      </c>
      <c r="Z10" s="56">
        <f t="shared" si="1"/>
        <v>648.95746984547714</v>
      </c>
      <c r="AA10" s="57">
        <f t="shared" si="1"/>
        <v>659.95573921665743</v>
      </c>
    </row>
    <row r="11" spans="2:27" x14ac:dyDescent="0.25">
      <c r="G11" s="47">
        <v>21</v>
      </c>
      <c r="H11" s="55">
        <f t="shared" si="0"/>
        <v>486.30076803294838</v>
      </c>
      <c r="I11" s="56">
        <f t="shared" si="0"/>
        <v>495.88266608900108</v>
      </c>
      <c r="J11" s="56">
        <f t="shared" si="0"/>
        <v>498.29595488671026</v>
      </c>
      <c r="K11" s="56">
        <f t="shared" si="0"/>
        <v>505.57845812164152</v>
      </c>
      <c r="L11" s="56">
        <f t="shared" si="0"/>
        <v>510.46891393322034</v>
      </c>
      <c r="M11" s="56">
        <f t="shared" si="0"/>
        <v>515.38765806220931</v>
      </c>
      <c r="N11" s="56">
        <f t="shared" si="0"/>
        <v>522.81866870364047</v>
      </c>
      <c r="O11" s="56">
        <f t="shared" si="0"/>
        <v>525.30974289846256</v>
      </c>
      <c r="P11" s="56">
        <f t="shared" si="0"/>
        <v>535.34415332175899</v>
      </c>
      <c r="Q11" s="56">
        <f t="shared" si="0"/>
        <v>545.4902944140797</v>
      </c>
      <c r="R11" s="56">
        <f t="shared" si="1"/>
        <v>555.74753637327581</v>
      </c>
      <c r="S11" s="56">
        <f t="shared" si="1"/>
        <v>560.91761401289921</v>
      </c>
      <c r="T11" s="56">
        <f t="shared" si="1"/>
        <v>566.11521527484683</v>
      </c>
      <c r="U11" s="56">
        <f t="shared" si="1"/>
        <v>576.59263386848602</v>
      </c>
      <c r="V11" s="56">
        <f t="shared" si="1"/>
        <v>587.17906240756952</v>
      </c>
      <c r="W11" s="56">
        <f t="shared" si="1"/>
        <v>597.87373950970857</v>
      </c>
      <c r="X11" s="56">
        <f t="shared" si="1"/>
        <v>608.67587304644053</v>
      </c>
      <c r="Y11" s="56">
        <f t="shared" si="1"/>
        <v>619.58464106008478</v>
      </c>
      <c r="Z11" s="56">
        <f t="shared" si="1"/>
        <v>630.59919270576233</v>
      </c>
      <c r="AA11" s="57">
        <f t="shared" si="1"/>
        <v>641.71864921654492</v>
      </c>
    </row>
    <row r="12" spans="2:27" x14ac:dyDescent="0.25">
      <c r="G12" s="47">
        <v>22</v>
      </c>
      <c r="H12" s="55">
        <f t="shared" si="0"/>
        <v>468.52322600953534</v>
      </c>
      <c r="I12" s="56">
        <f t="shared" si="0"/>
        <v>478.16070485001745</v>
      </c>
      <c r="J12" s="56">
        <f t="shared" si="0"/>
        <v>480.58870030583802</v>
      </c>
      <c r="K12" s="56">
        <f t="shared" si="0"/>
        <v>487.91725449243506</v>
      </c>
      <c r="L12" s="56">
        <f t="shared" si="0"/>
        <v>492.84000924194743</v>
      </c>
      <c r="M12" s="56">
        <f t="shared" si="0"/>
        <v>497.79232045453585</v>
      </c>
      <c r="N12" s="56">
        <f t="shared" si="0"/>
        <v>505.2760389463449</v>
      </c>
      <c r="O12" s="56">
        <f t="shared" si="0"/>
        <v>507.78530616565075</v>
      </c>
      <c r="P12" s="56">
        <f t="shared" si="0"/>
        <v>517.89557377291658</v>
      </c>
      <c r="Q12" s="56">
        <f t="shared" si="0"/>
        <v>528.12244499662336</v>
      </c>
      <c r="R12" s="56">
        <f t="shared" si="1"/>
        <v>538.46520203249122</v>
      </c>
      <c r="S12" s="56">
        <f t="shared" si="1"/>
        <v>543.67980284079943</v>
      </c>
      <c r="T12" s="56">
        <f t="shared" si="1"/>
        <v>548.92308849857784</v>
      </c>
      <c r="U12" s="56">
        <f t="shared" si="1"/>
        <v>559.49531042442709</v>
      </c>
      <c r="V12" s="56">
        <f t="shared" si="1"/>
        <v>570.18103727999755</v>
      </c>
      <c r="W12" s="56">
        <f t="shared" si="1"/>
        <v>580.97940304183146</v>
      </c>
      <c r="X12" s="56">
        <f t="shared" si="1"/>
        <v>591.88950729387363</v>
      </c>
      <c r="Y12" s="56">
        <f t="shared" si="1"/>
        <v>602.91041636028979</v>
      </c>
      <c r="Z12" s="56">
        <f t="shared" si="1"/>
        <v>614.04116446760645</v>
      </c>
      <c r="AA12" s="57">
        <f t="shared" si="1"/>
        <v>625.2807549334525</v>
      </c>
    </row>
    <row r="13" spans="2:27" x14ac:dyDescent="0.25">
      <c r="F13" s="58" t="s">
        <v>1</v>
      </c>
      <c r="G13" s="64">
        <v>23</v>
      </c>
      <c r="H13" s="65">
        <f t="shared" si="0"/>
        <v>452.31523039110454</v>
      </c>
      <c r="I13" s="66">
        <f t="shared" si="0"/>
        <v>462.00831041512345</v>
      </c>
      <c r="J13" s="66">
        <f t="shared" si="0"/>
        <v>464.45101258110816</v>
      </c>
      <c r="K13" s="66">
        <f t="shared" si="0"/>
        <v>471.82560429631656</v>
      </c>
      <c r="L13" s="66">
        <f t="shared" si="0"/>
        <v>476.78063676299638</v>
      </c>
      <c r="M13" s="66">
        <f t="shared" si="0"/>
        <v>481.76648309933324</v>
      </c>
      <c r="N13" s="66">
        <f t="shared" si="0"/>
        <v>489.30283957273969</v>
      </c>
      <c r="O13" s="66">
        <f t="shared" si="0"/>
        <v>491.83027025784958</v>
      </c>
      <c r="P13" s="66">
        <f t="shared" si="0"/>
        <v>502.01624256908383</v>
      </c>
      <c r="Q13" s="66">
        <f t="shared" si="0"/>
        <v>512.32363124817846</v>
      </c>
      <c r="R13" s="66">
        <f t="shared" si="1"/>
        <v>522.75162303950481</v>
      </c>
      <c r="S13" s="66">
        <f t="shared" si="1"/>
        <v>528.01057908557846</v>
      </c>
      <c r="T13" s="66">
        <f t="shared" si="1"/>
        <v>533.29936138181802</v>
      </c>
      <c r="U13" s="66">
        <f t="shared" si="1"/>
        <v>543.96594762407631</v>
      </c>
      <c r="V13" s="66">
        <f t="shared" si="1"/>
        <v>554.75044228863931</v>
      </c>
      <c r="W13" s="66">
        <f t="shared" si="1"/>
        <v>565.6518663784758</v>
      </c>
      <c r="X13" s="66">
        <f t="shared" si="1"/>
        <v>576.66920272494178</v>
      </c>
      <c r="Y13" s="66">
        <f t="shared" si="1"/>
        <v>587.80139737262732</v>
      </c>
      <c r="Z13" s="66">
        <f t="shared" si="1"/>
        <v>599.04736099773675</v>
      </c>
      <c r="AA13" s="67">
        <f t="shared" si="1"/>
        <v>610.40597035642702</v>
      </c>
    </row>
    <row r="14" spans="2:27" x14ac:dyDescent="0.25">
      <c r="G14" s="47">
        <v>24</v>
      </c>
      <c r="H14" s="55">
        <f t="shared" si="0"/>
        <v>437.48054730203296</v>
      </c>
      <c r="I14" s="56">
        <f t="shared" si="0"/>
        <v>447.22922784093231</v>
      </c>
      <c r="J14" s="56">
        <f t="shared" si="0"/>
        <v>449.68663129471395</v>
      </c>
      <c r="K14" s="56">
        <f t="shared" si="0"/>
        <v>457.10723014139404</v>
      </c>
      <c r="L14" s="56">
        <f t="shared" si="0"/>
        <v>462.09450729593976</v>
      </c>
      <c r="M14" s="56">
        <f t="shared" si="0"/>
        <v>467.11384456227711</v>
      </c>
      <c r="N14" s="56">
        <f t="shared" si="0"/>
        <v>474.70274994125032</v>
      </c>
      <c r="O14" s="56">
        <f t="shared" si="0"/>
        <v>477.24830788930058</v>
      </c>
      <c r="P14" s="56">
        <f t="shared" si="0"/>
        <v>487.50980455073596</v>
      </c>
      <c r="Q14" s="56">
        <f t="shared" si="0"/>
        <v>497.89746790526766</v>
      </c>
      <c r="R14" s="56">
        <f t="shared" si="1"/>
        <v>508.41038159812484</v>
      </c>
      <c r="S14" s="56">
        <f t="shared" si="1"/>
        <v>513.71350771532548</v>
      </c>
      <c r="T14" s="56">
        <f t="shared" si="1"/>
        <v>519.04758098142929</v>
      </c>
      <c r="U14" s="56">
        <f t="shared" si="1"/>
        <v>529.80805459456781</v>
      </c>
      <c r="V14" s="56">
        <f t="shared" si="1"/>
        <v>540.69074570026805</v>
      </c>
      <c r="W14" s="56">
        <f t="shared" si="1"/>
        <v>551.69455387196149</v>
      </c>
      <c r="X14" s="56">
        <f t="shared" si="1"/>
        <v>562.81833662793542</v>
      </c>
      <c r="Y14" s="56">
        <f t="shared" si="1"/>
        <v>574.06091110770728</v>
      </c>
      <c r="Z14" s="56">
        <f t="shared" si="1"/>
        <v>585.4210557860257</v>
      </c>
      <c r="AA14" s="57">
        <f t="shared" si="1"/>
        <v>596.89751221986205</v>
      </c>
    </row>
    <row r="15" spans="2:27" x14ac:dyDescent="0.25">
      <c r="G15" s="47">
        <v>25</v>
      </c>
      <c r="H15" s="55">
        <f t="shared" ref="H15:Q20" si="2" xml:space="preserve"> -PMT(H$4/12,$G15*12,$G$3)</f>
        <v>423.85433864407338</v>
      </c>
      <c r="I15" s="56">
        <f t="shared" si="2"/>
        <v>433.65860060941264</v>
      </c>
      <c r="J15" s="56">
        <f t="shared" si="2"/>
        <v>436.13069511897982</v>
      </c>
      <c r="K15" s="56">
        <f t="shared" si="2"/>
        <v>443.59725572863675</v>
      </c>
      <c r="L15" s="56">
        <f t="shared" si="2"/>
        <v>448.61673407662011</v>
      </c>
      <c r="M15" s="56">
        <f t="shared" si="2"/>
        <v>453.66950719663424</v>
      </c>
      <c r="N15" s="56">
        <f t="shared" si="2"/>
        <v>461.31085524251023</v>
      </c>
      <c r="O15" s="56">
        <f t="shared" si="2"/>
        <v>463.87449829340358</v>
      </c>
      <c r="P15" s="56">
        <f t="shared" si="2"/>
        <v>474.21131385767302</v>
      </c>
      <c r="Q15" s="56">
        <f t="shared" si="2"/>
        <v>484.67898184662715</v>
      </c>
      <c r="R15" s="56">
        <f t="shared" ref="R15:AA20" si="3" xml:space="preserve"> -PMT(R$4/12,$G15*12,$G$3)</f>
        <v>495.27647497665646</v>
      </c>
      <c r="S15" s="56">
        <f t="shared" si="3"/>
        <v>500.62357025949291</v>
      </c>
      <c r="T15" s="56">
        <f t="shared" si="3"/>
        <v>506.00271243984491</v>
      </c>
      <c r="U15" s="56">
        <f t="shared" si="3"/>
        <v>516.85656169073559</v>
      </c>
      <c r="V15" s="56">
        <f t="shared" si="3"/>
        <v>527.83684029777737</v>
      </c>
      <c r="W15" s="56">
        <f t="shared" si="3"/>
        <v>538.94231785372676</v>
      </c>
      <c r="X15" s="56">
        <f t="shared" si="3"/>
        <v>550.17171793920193</v>
      </c>
      <c r="Y15" s="56">
        <f t="shared" si="3"/>
        <v>561.52372013351203</v>
      </c>
      <c r="Z15" s="56">
        <f t="shared" si="3"/>
        <v>572.99696206685633</v>
      </c>
      <c r="AA15" s="57">
        <f t="shared" si="3"/>
        <v>584.59004150797909</v>
      </c>
    </row>
    <row r="16" spans="2:27" x14ac:dyDescent="0.25">
      <c r="G16" s="47">
        <v>26</v>
      </c>
      <c r="H16" s="55">
        <f t="shared" si="2"/>
        <v>411.29712445771406</v>
      </c>
      <c r="I16" s="56">
        <f t="shared" si="2"/>
        <v>421.15693248817979</v>
      </c>
      <c r="J16" s="56">
        <f t="shared" si="2"/>
        <v>423.64370355149214</v>
      </c>
      <c r="K16" s="56">
        <f t="shared" si="2"/>
        <v>431.15616721183005</v>
      </c>
      <c r="L16" s="56">
        <f t="shared" si="2"/>
        <v>436.20779388727948</v>
      </c>
      <c r="M16" s="56">
        <f t="shared" si="2"/>
        <v>441.29393800383855</v>
      </c>
      <c r="N16" s="56">
        <f t="shared" si="2"/>
        <v>448.98760698619594</v>
      </c>
      <c r="O16" s="56">
        <f t="shared" si="2"/>
        <v>451.56928758514573</v>
      </c>
      <c r="P16" s="56">
        <f t="shared" si="2"/>
        <v>461.98119379482807</v>
      </c>
      <c r="Q16" s="56">
        <f t="shared" si="2"/>
        <v>472.5285714642323</v>
      </c>
      <c r="R16" s="56">
        <f t="shared" si="3"/>
        <v>483.21027438630688</v>
      </c>
      <c r="S16" s="56">
        <f t="shared" si="3"/>
        <v>488.60112344189616</v>
      </c>
      <c r="T16" s="56">
        <f t="shared" si="3"/>
        <v>494.025097373319</v>
      </c>
      <c r="U16" s="56">
        <f t="shared" si="3"/>
        <v>504.97177839594178</v>
      </c>
      <c r="V16" s="56">
        <f t="shared" si="3"/>
        <v>516.04900079652532</v>
      </c>
      <c r="W16" s="56">
        <f t="shared" si="3"/>
        <v>527.25539556923241</v>
      </c>
      <c r="X16" s="56">
        <f t="shared" si="3"/>
        <v>538.58954369963249</v>
      </c>
      <c r="Y16" s="56">
        <f t="shared" si="3"/>
        <v>550.04997855628301</v>
      </c>
      <c r="Z16" s="56">
        <f t="shared" si="3"/>
        <v>561.63518832681439</v>
      </c>
      <c r="AA16" s="57">
        <f t="shared" si="3"/>
        <v>573.34361849104641</v>
      </c>
    </row>
    <row r="17" spans="6:27" x14ac:dyDescent="0.25">
      <c r="G17" s="47">
        <v>27</v>
      </c>
      <c r="H17" s="55">
        <f t="shared" si="2"/>
        <v>399.69008698140954</v>
      </c>
      <c r="I17" s="56">
        <f t="shared" si="2"/>
        <v>409.60539120028972</v>
      </c>
      <c r="J17" s="56">
        <f t="shared" si="2"/>
        <v>412.10682048763408</v>
      </c>
      <c r="K17" s="56">
        <f t="shared" si="2"/>
        <v>419.66511647863194</v>
      </c>
      <c r="L17" s="56">
        <f t="shared" si="2"/>
        <v>424.74883014358107</v>
      </c>
      <c r="M17" s="56">
        <f t="shared" si="2"/>
        <v>429.86827152673879</v>
      </c>
      <c r="N17" s="56">
        <f t="shared" si="2"/>
        <v>437.61412560417324</v>
      </c>
      <c r="O17" s="56">
        <f t="shared" si="2"/>
        <v>440.21379126771262</v>
      </c>
      <c r="P17" s="56">
        <f t="shared" si="2"/>
        <v>450.70053895369085</v>
      </c>
      <c r="Q17" s="56">
        <f t="shared" si="2"/>
        <v>461.32730840126635</v>
      </c>
      <c r="R17" s="56">
        <f t="shared" si="3"/>
        <v>472.09282633770022</v>
      </c>
      <c r="S17" s="56">
        <f t="shared" si="3"/>
        <v>477.52720034733505</v>
      </c>
      <c r="T17" s="56">
        <f t="shared" si="3"/>
        <v>482.99575484924475</v>
      </c>
      <c r="U17" s="56">
        <f t="shared" si="3"/>
        <v>494.03469392264788</v>
      </c>
      <c r="V17" s="56">
        <f t="shared" si="3"/>
        <v>505.20818407072505</v>
      </c>
      <c r="W17" s="56">
        <f t="shared" si="3"/>
        <v>516.51470903273639</v>
      </c>
      <c r="X17" s="56">
        <f t="shared" si="3"/>
        <v>527.95269854022717</v>
      </c>
      <c r="Y17" s="56">
        <f t="shared" si="3"/>
        <v>539.52053113894078</v>
      </c>
      <c r="Z17" s="56">
        <f t="shared" si="3"/>
        <v>551.21653705742722</v>
      </c>
      <c r="AA17" s="57">
        <f t="shared" si="3"/>
        <v>563.03900111302232</v>
      </c>
    </row>
    <row r="18" spans="6:27" x14ac:dyDescent="0.25">
      <c r="F18" s="58" t="s">
        <v>0</v>
      </c>
      <c r="G18" s="68">
        <v>28</v>
      </c>
      <c r="H18" s="69">
        <f t="shared" si="2"/>
        <v>388.93138098421036</v>
      </c>
      <c r="I18" s="70">
        <f t="shared" si="2"/>
        <v>398.90211845114374</v>
      </c>
      <c r="J18" s="70">
        <f t="shared" si="2"/>
        <v>401.418184171159</v>
      </c>
      <c r="K18" s="70">
        <f t="shared" si="2"/>
        <v>409.0222308724351</v>
      </c>
      <c r="L18" s="70">
        <f t="shared" si="2"/>
        <v>414.13796246426699</v>
      </c>
      <c r="M18" s="70">
        <f t="shared" si="2"/>
        <v>419.29061926730429</v>
      </c>
      <c r="N18" s="70">
        <f t="shared" si="2"/>
        <v>427.08850964080852</v>
      </c>
      <c r="O18" s="70">
        <f t="shared" si="2"/>
        <v>429.70610334716184</v>
      </c>
      <c r="P18" s="70">
        <f t="shared" si="2"/>
        <v>440.26742402531761</v>
      </c>
      <c r="Q18" s="70">
        <f t="shared" si="2"/>
        <v>450.97324606508226</v>
      </c>
      <c r="R18" s="70">
        <f t="shared" si="3"/>
        <v>461.82216085564573</v>
      </c>
      <c r="S18" s="70">
        <f t="shared" si="3"/>
        <v>467.29981848802072</v>
      </c>
      <c r="T18" s="70">
        <f t="shared" si="3"/>
        <v>472.8126893047679</v>
      </c>
      <c r="U18" s="70">
        <f t="shared" si="3"/>
        <v>483.94328483704214</v>
      </c>
      <c r="V18" s="70">
        <f t="shared" si="3"/>
        <v>495.21233648627941</v>
      </c>
      <c r="W18" s="70">
        <f t="shared" si="3"/>
        <v>506.61817207042316</v>
      </c>
      <c r="X18" s="70">
        <f t="shared" si="3"/>
        <v>518.15906143732798</v>
      </c>
      <c r="Y18" s="70">
        <f t="shared" si="3"/>
        <v>529.83321976972582</v>
      </c>
      <c r="Z18" s="70">
        <f t="shared" si="3"/>
        <v>541.63881093776126</v>
      </c>
      <c r="AA18" s="71">
        <f t="shared" si="3"/>
        <v>553.57395088758472</v>
      </c>
    </row>
    <row r="19" spans="6:27" x14ac:dyDescent="0.25">
      <c r="G19" s="47">
        <v>29</v>
      </c>
      <c r="H19" s="55">
        <f t="shared" si="2"/>
        <v>378.93320747820627</v>
      </c>
      <c r="I19" s="56">
        <f t="shared" si="2"/>
        <v>388.95930339870984</v>
      </c>
      <c r="J19" s="56">
        <f t="shared" si="2"/>
        <v>391.48998060395047</v>
      </c>
      <c r="K19" s="56">
        <f t="shared" si="2"/>
        <v>399.13968642102139</v>
      </c>
      <c r="L19" s="56">
        <f t="shared" si="2"/>
        <v>404.28735977933798</v>
      </c>
      <c r="M19" s="56">
        <f t="shared" si="2"/>
        <v>409.47314267456647</v>
      </c>
      <c r="N19" s="56">
        <f t="shared" si="2"/>
        <v>417.32290856106641</v>
      </c>
      <c r="O19" s="56">
        <f t="shared" si="2"/>
        <v>419.95836908072016</v>
      </c>
      <c r="P19" s="56">
        <f t="shared" si="2"/>
        <v>430.59397631027571</v>
      </c>
      <c r="Q19" s="56">
        <f t="shared" si="2"/>
        <v>441.3784919003038</v>
      </c>
      <c r="R19" s="56">
        <f t="shared" si="3"/>
        <v>452.31036351708576</v>
      </c>
      <c r="S19" s="56">
        <f t="shared" si="3"/>
        <v>457.83105172462598</v>
      </c>
      <c r="T19" s="56">
        <f t="shared" si="3"/>
        <v>463.38796235141268</v>
      </c>
      <c r="U19" s="56">
        <f t="shared" si="3"/>
        <v>474.60958663222459</v>
      </c>
      <c r="V19" s="56">
        <f t="shared" si="3"/>
        <v>485.97346524435</v>
      </c>
      <c r="W19" s="56">
        <f t="shared" si="3"/>
        <v>497.47776143596946</v>
      </c>
      <c r="X19" s="56">
        <f t="shared" si="3"/>
        <v>509.12057660138822</v>
      </c>
      <c r="Y19" s="56">
        <f t="shared" si="3"/>
        <v>520.89995412474264</v>
      </c>
      <c r="Z19" s="56">
        <f t="shared" si="3"/>
        <v>532.81388327038781</v>
      </c>
      <c r="AA19" s="57">
        <f t="shared" si="3"/>
        <v>544.86030310591764</v>
      </c>
    </row>
    <row r="20" spans="6:27" x14ac:dyDescent="0.25">
      <c r="G20" s="47">
        <v>30</v>
      </c>
      <c r="H20" s="72">
        <f t="shared" si="2"/>
        <v>369.61947268882057</v>
      </c>
      <c r="I20" s="73">
        <f t="shared" si="2"/>
        <v>379.70084143027333</v>
      </c>
      <c r="J20" s="73">
        <f t="shared" si="2"/>
        <v>382.24610227448017</v>
      </c>
      <c r="K20" s="73">
        <f t="shared" si="2"/>
        <v>389.94136642040235</v>
      </c>
      <c r="L20" s="73">
        <f t="shared" si="2"/>
        <v>395.12089881773204</v>
      </c>
      <c r="M20" s="73">
        <f t="shared" si="2"/>
        <v>400.33971153636838</v>
      </c>
      <c r="N20" s="73">
        <f t="shared" si="2"/>
        <v>408.24118099884339</v>
      </c>
      <c r="O20" s="73">
        <f t="shared" si="2"/>
        <v>410.89444317745472</v>
      </c>
      <c r="P20" s="73">
        <f t="shared" si="2"/>
        <v>421.60403372945046</v>
      </c>
      <c r="Q20" s="73">
        <f t="shared" si="2"/>
        <v>432.46686521115936</v>
      </c>
      <c r="R20" s="73">
        <f t="shared" si="3"/>
        <v>443.48123308649582</v>
      </c>
      <c r="S20" s="73">
        <f t="shared" si="3"/>
        <v>449.04468780882451</v>
      </c>
      <c r="T20" s="73">
        <f t="shared" si="3"/>
        <v>454.64535022516219</v>
      </c>
      <c r="U20" s="73">
        <f t="shared" si="3"/>
        <v>465.95735099457141</v>
      </c>
      <c r="V20" s="73">
        <f t="shared" si="3"/>
        <v>477.41529546545945</v>
      </c>
      <c r="W20" s="73">
        <f t="shared" si="3"/>
        <v>489.01717371352612</v>
      </c>
      <c r="X20" s="73">
        <f t="shared" si="3"/>
        <v>500.76091019945625</v>
      </c>
      <c r="Y20" s="73">
        <f t="shared" si="3"/>
        <v>512.64436820978972</v>
      </c>
      <c r="Z20" s="73">
        <f t="shared" si="3"/>
        <v>524.66535434133471</v>
      </c>
      <c r="AA20" s="74">
        <f t="shared" si="3"/>
        <v>536.82162301213907</v>
      </c>
    </row>
    <row r="21" spans="6:27" x14ac:dyDescent="0.25"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</sheetData>
  <pageMargins left="0.19685039370078741" right="0.70866141732283472" top="0.74803149606299213" bottom="1.1299999999999999" header="0.31496062992125984" footer="0.78"/>
  <pageSetup paperSize="9" scale="62" orientation="landscape" horizontalDpi="0" verticalDpi="0" r:id="rId1"/>
  <headerFooter>
    <oddHeader>&amp;A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Variable</vt:lpstr>
      <vt:lpstr>Fija</vt:lpstr>
      <vt:lpstr>Variable!euribor_2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2017-09-22T15:58:00Z</dcterms:created>
  <dcterms:modified xsi:type="dcterms:W3CDTF">2017-09-22T16:18:20Z</dcterms:modified>
</cp:coreProperties>
</file>